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omain.hokuyobank.co.jp\Personal\Users1\Group3\hs910645\Desktop\HP書式\HP書式変更用\"/>
    </mc:Choice>
  </mc:AlternateContent>
  <bookViews>
    <workbookView xWindow="240" yWindow="75" windowWidth="10620" windowHeight="8115" tabRatio="717"/>
  </bookViews>
  <sheets>
    <sheet name="経営改善計画書（簡易版）" sheetId="2" r:id="rId1"/>
    <sheet name="補助シート（科目内訳）" sheetId="5" r:id="rId2"/>
    <sheet name="経営改善計画書（簡易版） 計算式なし" sheetId="4" r:id="rId3"/>
    <sheet name="経営改善計画書（簡易版）【作成例】" sheetId="6" r:id="rId4"/>
  </sheets>
  <definedNames>
    <definedName name="_xlnm.Print_Area" localSheetId="0">'経営改善計画書（簡易版）'!$A$1:$Q$49</definedName>
    <definedName name="_xlnm.Print_Area" localSheetId="2">'経営改善計画書（簡易版） 計算式なし'!$A$1:$Q$49</definedName>
    <definedName name="_xlnm.Print_Area" localSheetId="3">'経営改善計画書（簡易版）【作成例】'!$A$1:$Q$49</definedName>
    <definedName name="_xlnm.Print_Area" localSheetId="1">'補助シート（科目内訳）'!$A$1:$P$53</definedName>
    <definedName name="営業外収益" localSheetId="3">#REF!</definedName>
    <definedName name="営業外収益" localSheetId="1">'補助シート（科目内訳）'!#REF!</definedName>
    <definedName name="営業外収益">#REF!</definedName>
    <definedName name="営業外収益２">#REF!</definedName>
    <definedName name="営業外費用" localSheetId="3">#REF!</definedName>
    <definedName name="営業外費用" localSheetId="1">'補助シート（科目内訳）'!#REF!</definedName>
    <definedName name="営業外費用">#REF!</definedName>
    <definedName name="営業利益" localSheetId="1">'補助シート（科目内訳）'!#REF!</definedName>
    <definedName name="経常利益" localSheetId="3">#REF!</definedName>
    <definedName name="経常利益" localSheetId="1">'補助シート（科目内訳）'!#REF!</definedName>
    <definedName name="経常利益">#REF!</definedName>
    <definedName name="税引前当期利益" localSheetId="3">#REF!</definedName>
    <definedName name="税引前当期利益" localSheetId="1">'補助シート（科目内訳）'!#REF!</definedName>
    <definedName name="税引前当期利益">#REF!</definedName>
    <definedName name="設備投資" localSheetId="3">#REF!</definedName>
    <definedName name="設備投資" localSheetId="1">'補助シート（科目内訳）'!#REF!</definedName>
    <definedName name="設備投資">#REF!</definedName>
    <definedName name="総人員" localSheetId="3">#REF!</definedName>
    <definedName name="総人員" localSheetId="1">'補助シート（科目内訳）'!#REF!</definedName>
    <definedName name="総人員">#REF!</definedName>
    <definedName name="長期借入金" localSheetId="3">#REF!</definedName>
    <definedName name="長期借入金" localSheetId="1">'補助シート（科目内訳）'!#REF!</definedName>
    <definedName name="長期借入金">#REF!</definedName>
    <definedName name="特別損失" localSheetId="3">#REF!</definedName>
    <definedName name="特別損失" localSheetId="1">'補助シート（科目内訳）'!#REF!</definedName>
    <definedName name="特別損失">#REF!</definedName>
    <definedName name="特別利益" localSheetId="3">#REF!</definedName>
    <definedName name="特別利益" localSheetId="1">'補助シート（科目内訳）'!#REF!</definedName>
    <definedName name="特別利益">#REF!</definedName>
    <definedName name="売上原価" localSheetId="1">'補助シート（科目内訳）'!$D$7:$K$7</definedName>
    <definedName name="売上高" localSheetId="1">'補助シート（科目内訳）'!#REF!</definedName>
    <definedName name="売上総利益" localSheetId="1">'補助シート（科目内訳）'!#REF!</definedName>
    <definedName name="販管費" localSheetId="1">'補助シート（科目内訳）'!$D$20:$K$20</definedName>
    <definedName name="法人税等" localSheetId="3">#REF!</definedName>
    <definedName name="法人税等" localSheetId="1">'補助シート（科目内訳）'!#REF!</definedName>
    <definedName name="法人税等">#REF!</definedName>
  </definedNames>
  <calcPr calcId="162913"/>
</workbook>
</file>

<file path=xl/calcChain.xml><?xml version="1.0" encoding="utf-8"?>
<calcChain xmlns="http://schemas.openxmlformats.org/spreadsheetml/2006/main">
  <c r="P8" i="6" l="1"/>
  <c r="L8" i="6"/>
  <c r="T3" i="6"/>
  <c r="Q8" i="6" s="1"/>
  <c r="F8" i="4"/>
  <c r="N8" i="4"/>
  <c r="J8" i="4"/>
  <c r="T3" i="4"/>
  <c r="Q8" i="4" s="1"/>
  <c r="L8" i="2"/>
  <c r="J8" i="2"/>
  <c r="I8" i="2"/>
  <c r="T3" i="2"/>
  <c r="Q8" i="2" s="1"/>
  <c r="K8" i="2" l="1"/>
  <c r="F8" i="2"/>
  <c r="M8" i="2"/>
  <c r="N8" i="2"/>
  <c r="G8" i="2"/>
  <c r="O8" i="2"/>
  <c r="H8" i="2"/>
  <c r="P8" i="2"/>
  <c r="H8" i="6"/>
  <c r="J8" i="6"/>
  <c r="N8" i="6"/>
  <c r="G8" i="6"/>
  <c r="K8" i="6"/>
  <c r="O8" i="6"/>
  <c r="F8" i="6"/>
  <c r="I8" i="6"/>
  <c r="M8" i="6"/>
  <c r="G8" i="4"/>
  <c r="K8" i="4"/>
  <c r="O8" i="4"/>
  <c r="H8" i="4"/>
  <c r="L8" i="4"/>
  <c r="P8" i="4"/>
  <c r="I8" i="4"/>
  <c r="M8" i="4"/>
  <c r="D5" i="5"/>
  <c r="J10" i="6" l="1"/>
  <c r="K10" i="6"/>
  <c r="E13" i="6"/>
  <c r="F13" i="6"/>
  <c r="G13" i="6"/>
  <c r="H13" i="6"/>
  <c r="I13" i="6"/>
  <c r="J13" i="6"/>
  <c r="R13" i="6"/>
  <c r="E16" i="6"/>
  <c r="E21" i="6" s="1"/>
  <c r="E24" i="6" s="1"/>
  <c r="E27" i="6" s="1"/>
  <c r="F16" i="6"/>
  <c r="F21" i="6" s="1"/>
  <c r="F24" i="6" s="1"/>
  <c r="F27" i="6" s="1"/>
  <c r="G16" i="6"/>
  <c r="H16" i="6"/>
  <c r="H21" i="6" s="1"/>
  <c r="H24" i="6" s="1"/>
  <c r="H27" i="6" s="1"/>
  <c r="I16" i="6"/>
  <c r="I21" i="6"/>
  <c r="I24" i="6" s="1"/>
  <c r="I27" i="6" s="1"/>
  <c r="J16" i="6"/>
  <c r="J21" i="6" s="1"/>
  <c r="J24" i="6" s="1"/>
  <c r="J27" i="6" s="1"/>
  <c r="K16" i="6"/>
  <c r="L16" i="6"/>
  <c r="L21" i="6" s="1"/>
  <c r="L24" i="6" s="1"/>
  <c r="M16" i="6"/>
  <c r="M21" i="6" s="1"/>
  <c r="M24" i="6" s="1"/>
  <c r="N16" i="6"/>
  <c r="N21" i="6" s="1"/>
  <c r="N24" i="6" s="1"/>
  <c r="O16" i="6"/>
  <c r="P16" i="6"/>
  <c r="P21" i="6" s="1"/>
  <c r="P24" i="6" s="1"/>
  <c r="Q16" i="6"/>
  <c r="Q21" i="6" s="1"/>
  <c r="Q24" i="6" s="1"/>
  <c r="R17" i="6"/>
  <c r="G21" i="6"/>
  <c r="G24" i="6"/>
  <c r="G27" i="6" s="1"/>
  <c r="K21" i="6"/>
  <c r="K24" i="6" s="1"/>
  <c r="O21" i="6"/>
  <c r="O24" i="6" s="1"/>
  <c r="R22" i="6"/>
  <c r="P4" i="5"/>
  <c r="P50" i="5"/>
  <c r="O50" i="5"/>
  <c r="N50" i="5"/>
  <c r="M50" i="5"/>
  <c r="L50" i="5"/>
  <c r="P46" i="5"/>
  <c r="O46" i="5"/>
  <c r="N46" i="5"/>
  <c r="M46" i="5"/>
  <c r="L46" i="5"/>
  <c r="P41" i="5"/>
  <c r="O41" i="5"/>
  <c r="N41" i="5"/>
  <c r="M41" i="5"/>
  <c r="L41" i="5"/>
  <c r="P37" i="5"/>
  <c r="O37" i="5"/>
  <c r="N37" i="5"/>
  <c r="M37" i="5"/>
  <c r="L37" i="5"/>
  <c r="P25" i="5"/>
  <c r="P20" i="5" s="1"/>
  <c r="O25" i="5"/>
  <c r="N25" i="5"/>
  <c r="M25" i="5"/>
  <c r="M20" i="5" s="1"/>
  <c r="L25" i="5"/>
  <c r="L20" i="5"/>
  <c r="O20" i="5"/>
  <c r="N20" i="5"/>
  <c r="P7" i="5"/>
  <c r="O7" i="5"/>
  <c r="N7" i="5"/>
  <c r="M7" i="5"/>
  <c r="L7" i="5"/>
  <c r="C2" i="5"/>
  <c r="C1" i="5"/>
  <c r="O1" i="5"/>
  <c r="D7" i="5"/>
  <c r="E7" i="5"/>
  <c r="F7" i="5"/>
  <c r="G7" i="5"/>
  <c r="H7" i="5"/>
  <c r="I7" i="5"/>
  <c r="J7" i="5"/>
  <c r="K7" i="5"/>
  <c r="D25" i="5"/>
  <c r="D20" i="5" s="1"/>
  <c r="E25" i="5"/>
  <c r="E20" i="5"/>
  <c r="F25" i="5"/>
  <c r="F20" i="5"/>
  <c r="G25" i="5"/>
  <c r="G20" i="5" s="1"/>
  <c r="H25" i="5"/>
  <c r="H20" i="5" s="1"/>
  <c r="I25" i="5"/>
  <c r="I20" i="5"/>
  <c r="J25" i="5"/>
  <c r="J20" i="5"/>
  <c r="K25" i="5"/>
  <c r="K20" i="5" s="1"/>
  <c r="D37" i="5"/>
  <c r="E37" i="5"/>
  <c r="F37" i="5"/>
  <c r="G37" i="5"/>
  <c r="H37" i="5"/>
  <c r="I37" i="5"/>
  <c r="J37" i="5"/>
  <c r="K37" i="5"/>
  <c r="D41" i="5"/>
  <c r="E41" i="5"/>
  <c r="F41" i="5"/>
  <c r="G41" i="5"/>
  <c r="H41" i="5"/>
  <c r="I41" i="5"/>
  <c r="J41" i="5"/>
  <c r="K41" i="5"/>
  <c r="D46" i="5"/>
  <c r="E46" i="5"/>
  <c r="F46" i="5"/>
  <c r="G46" i="5"/>
  <c r="H46" i="5"/>
  <c r="I46" i="5"/>
  <c r="J46" i="5"/>
  <c r="K46" i="5"/>
  <c r="D50" i="5"/>
  <c r="E50" i="5"/>
  <c r="F50" i="5"/>
  <c r="G50" i="5"/>
  <c r="H50" i="5"/>
  <c r="I50" i="5"/>
  <c r="J50" i="5"/>
  <c r="K50" i="5"/>
  <c r="R13" i="4"/>
  <c r="R17" i="4"/>
  <c r="R22" i="4"/>
  <c r="Q16" i="2"/>
  <c r="Q21" i="2" s="1"/>
  <c r="Q24" i="2" s="1"/>
  <c r="Q27" i="2" s="1"/>
  <c r="P16" i="2"/>
  <c r="P21" i="2" s="1"/>
  <c r="P24" i="2" s="1"/>
  <c r="P27" i="2" s="1"/>
  <c r="O16" i="2"/>
  <c r="O21" i="2" s="1"/>
  <c r="O24" i="2" s="1"/>
  <c r="O27" i="2" s="1"/>
  <c r="N16" i="2"/>
  <c r="N21" i="2" s="1"/>
  <c r="N24" i="2" s="1"/>
  <c r="N27" i="2" s="1"/>
  <c r="M16" i="2"/>
  <c r="M21" i="2" s="1"/>
  <c r="M24" i="2" s="1"/>
  <c r="M27" i="2" s="1"/>
  <c r="Q22" i="2"/>
  <c r="P22" i="2"/>
  <c r="O22" i="2"/>
  <c r="N22" i="2"/>
  <c r="M22" i="2"/>
  <c r="Q17" i="2"/>
  <c r="P17" i="2"/>
  <c r="O17" i="2"/>
  <c r="N17" i="2"/>
  <c r="M17" i="2"/>
  <c r="Q13" i="2"/>
  <c r="P13" i="2"/>
  <c r="O13" i="2"/>
  <c r="N13" i="2"/>
  <c r="M13" i="2"/>
  <c r="L16" i="2"/>
  <c r="K16" i="2"/>
  <c r="K21" i="2" s="1"/>
  <c r="K24" i="2" s="1"/>
  <c r="K27" i="2" s="1"/>
  <c r="J16" i="2"/>
  <c r="J21" i="2" s="1"/>
  <c r="J24" i="2" s="1"/>
  <c r="J27" i="2" s="1"/>
  <c r="I16" i="2"/>
  <c r="I21" i="2" s="1"/>
  <c r="I24" i="2" s="1"/>
  <c r="I27" i="2" s="1"/>
  <c r="E13" i="2"/>
  <c r="F13" i="2"/>
  <c r="G13" i="2"/>
  <c r="H13" i="2"/>
  <c r="I13" i="2"/>
  <c r="J13" i="2"/>
  <c r="K13" i="2"/>
  <c r="L13" i="2"/>
  <c r="R13" i="2"/>
  <c r="E16" i="2"/>
  <c r="E21" i="2" s="1"/>
  <c r="E24" i="2" s="1"/>
  <c r="E27" i="2" s="1"/>
  <c r="F16" i="2"/>
  <c r="F21" i="2" s="1"/>
  <c r="F24" i="2" s="1"/>
  <c r="F27" i="2" s="1"/>
  <c r="G16" i="2"/>
  <c r="H16" i="2"/>
  <c r="F17" i="2"/>
  <c r="G17" i="2"/>
  <c r="H17" i="2"/>
  <c r="I17" i="2"/>
  <c r="J17" i="2"/>
  <c r="K17" i="2"/>
  <c r="L17" i="2"/>
  <c r="R17" i="2"/>
  <c r="G21" i="2"/>
  <c r="G24" i="2" s="1"/>
  <c r="G27" i="2" s="1"/>
  <c r="H21" i="2"/>
  <c r="H24" i="2" s="1"/>
  <c r="H27" i="2" s="1"/>
  <c r="L21" i="2"/>
  <c r="L24" i="2" s="1"/>
  <c r="L27" i="2" s="1"/>
  <c r="F22" i="2"/>
  <c r="G22" i="2"/>
  <c r="H22" i="2"/>
  <c r="I22" i="2"/>
  <c r="J22" i="2"/>
  <c r="K22" i="2"/>
  <c r="L22" i="2"/>
  <c r="R22" i="2"/>
  <c r="L10" i="6"/>
  <c r="L13" i="6" s="1"/>
  <c r="K13" i="6"/>
  <c r="M10" i="6"/>
  <c r="N10" i="6" s="1"/>
  <c r="Q25" i="6" l="1"/>
  <c r="Q27" i="6"/>
  <c r="P25" i="6"/>
  <c r="P27" i="6" s="1"/>
  <c r="O25" i="6"/>
  <c r="O27" i="6"/>
  <c r="N25" i="6"/>
  <c r="N27" i="6" s="1"/>
  <c r="K25" i="6"/>
  <c r="K27" i="6"/>
  <c r="O10" i="6"/>
  <c r="N13" i="6"/>
  <c r="M25" i="6"/>
  <c r="M27" i="6"/>
  <c r="L25" i="6"/>
  <c r="L27" i="6"/>
  <c r="M13" i="6"/>
  <c r="E22" i="2"/>
  <c r="E17" i="2"/>
  <c r="E5" i="5"/>
  <c r="G5" i="5"/>
  <c r="F5" i="5"/>
  <c r="P10" i="6" l="1"/>
  <c r="O13" i="6"/>
  <c r="H5" i="5"/>
  <c r="P13" i="6" l="1"/>
  <c r="Q10" i="6"/>
  <c r="Q13" i="6" s="1"/>
  <c r="I5" i="5"/>
  <c r="J5" i="5" l="1"/>
  <c r="K5" i="5" l="1"/>
  <c r="L5" i="5" l="1"/>
  <c r="M5" i="5" l="1"/>
  <c r="N5" i="5" l="1"/>
  <c r="O5" i="5" l="1"/>
  <c r="P5" i="5"/>
</calcChain>
</file>

<file path=xl/sharedStrings.xml><?xml version="1.0" encoding="utf-8"?>
<sst xmlns="http://schemas.openxmlformats.org/spreadsheetml/2006/main" count="226" uniqueCount="123">
  <si>
    <t>実績</t>
    <rPh sb="0" eb="2">
      <t>ジッセキ</t>
    </rPh>
    <phoneticPr fontId="3"/>
  </si>
  <si>
    <t>計画概略</t>
    <rPh sb="0" eb="2">
      <t>ケイカク</t>
    </rPh>
    <rPh sb="2" eb="4">
      <t>ガイリャク</t>
    </rPh>
    <phoneticPr fontId="3"/>
  </si>
  <si>
    <t>売上高</t>
    <rPh sb="0" eb="2">
      <t>ウリアゲ</t>
    </rPh>
    <rPh sb="2" eb="3">
      <t>ダカ</t>
    </rPh>
    <phoneticPr fontId="3"/>
  </si>
  <si>
    <t>売上総利益</t>
    <rPh sb="0" eb="2">
      <t>ウリアゲ</t>
    </rPh>
    <rPh sb="2" eb="5">
      <t>ソウリエキ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</si>
  <si>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</si>
  <si>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</si>
  <si>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</si>
  <si>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（減価償却費）</t>
    <rPh sb="1" eb="3">
      <t>ゲンカ</t>
    </rPh>
    <rPh sb="3" eb="5">
      <t>ショウキャク</t>
    </rPh>
    <rPh sb="5" eb="6">
      <t>ヒ</t>
    </rPh>
    <phoneticPr fontId="3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</si>
  <si>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</si>
  <si>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経 営 改 善 取 組 骨 子</t>
    <rPh sb="0" eb="1">
      <t>キョウ</t>
    </rPh>
    <rPh sb="2" eb="3">
      <t>エイ</t>
    </rPh>
    <rPh sb="4" eb="5">
      <t>アラタ</t>
    </rPh>
    <rPh sb="6" eb="7">
      <t>ゼン</t>
    </rPh>
    <rPh sb="8" eb="9">
      <t>トリ</t>
    </rPh>
    <rPh sb="10" eb="11">
      <t>クミ</t>
    </rPh>
    <rPh sb="12" eb="13">
      <t>ホネ</t>
    </rPh>
    <rPh sb="14" eb="15">
      <t>コ</t>
    </rPh>
    <phoneticPr fontId="3"/>
  </si>
  <si>
    <r>
      <t>計画</t>
    </r>
    <r>
      <rPr>
        <b/>
        <sz val="11"/>
        <rFont val="Times New Roman"/>
        <family val="1"/>
      </rPr>
      <t xml:space="preserve"> 2</t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</si>
  <si>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 xml:space="preserve"> 3</t>
    </r>
    <rPh sb="0" eb="2">
      <t>ケイカク</t>
    </rPh>
    <phoneticPr fontId="3"/>
  </si>
  <si>
    <t>（同利益率）</t>
    <rPh sb="1" eb="2">
      <t>ドウ</t>
    </rPh>
    <rPh sb="2" eb="4">
      <t>リエキ</t>
    </rPh>
    <rPh sb="4" eb="5">
      <t>リツ</t>
    </rPh>
    <phoneticPr fontId="3"/>
  </si>
  <si>
    <r>
      <t>計画</t>
    </r>
    <r>
      <rPr>
        <b/>
        <sz val="11"/>
        <rFont val="Times New Roman"/>
        <family val="1"/>
      </rPr>
      <t>1</t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</si>
  <si>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4</t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</si>
  <si>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5</t>
    </r>
    <rPh sb="0" eb="2">
      <t>ケイカク</t>
    </rPh>
    <phoneticPr fontId="3"/>
  </si>
  <si>
    <t>会社名</t>
    <rPh sb="0" eb="2">
      <t>カイシャ</t>
    </rPh>
    <rPh sb="2" eb="3">
      <t>メイ</t>
    </rPh>
    <phoneticPr fontId="3"/>
  </si>
  <si>
    <t>営業外損益</t>
    <rPh sb="0" eb="3">
      <t>エイギョウガイ</t>
    </rPh>
    <rPh sb="3" eb="5">
      <t>ソンエキ</t>
    </rPh>
    <phoneticPr fontId="3"/>
  </si>
  <si>
    <t>特別損益</t>
    <rPh sb="0" eb="2">
      <t>トクベツ</t>
    </rPh>
    <rPh sb="2" eb="4">
      <t>ソンエキ</t>
    </rPh>
    <phoneticPr fontId="3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</si>
  <si>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3"/>
  </si>
  <si>
    <t>法人税等</t>
    <rPh sb="0" eb="3">
      <t>ホウジンゼイ</t>
    </rPh>
    <rPh sb="3" eb="4">
      <t>トウ</t>
    </rPh>
    <phoneticPr fontId="3"/>
  </si>
  <si>
    <t>単位：</t>
    <rPh sb="0" eb="2">
      <t>タンイ</t>
    </rPh>
    <phoneticPr fontId="3"/>
  </si>
  <si>
    <t>百万円</t>
    <rPh sb="0" eb="3">
      <t>ヒャクマンエン</t>
    </rPh>
    <phoneticPr fontId="3"/>
  </si>
  <si>
    <t>千円</t>
    <rPh sb="0" eb="2">
      <t>センエン</t>
    </rPh>
    <phoneticPr fontId="3"/>
  </si>
  <si>
    <r>
      <t>経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営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改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善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計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画</t>
    </r>
    <r>
      <rPr>
        <b/>
        <sz val="14"/>
        <rFont val="Times New Roman"/>
        <family val="1"/>
      </rPr>
      <t xml:space="preserve"> </t>
    </r>
    <r>
      <rPr>
        <b/>
        <sz val="14"/>
        <rFont val="ＭＳ Ｐ明朝"/>
        <family val="1"/>
        <charset val="128"/>
      </rPr>
      <t>書（簡易版）</t>
    </r>
    <rPh sb="0" eb="1">
      <t>キョウ</t>
    </rPh>
    <rPh sb="2" eb="3">
      <t>エイ</t>
    </rPh>
    <rPh sb="4" eb="5">
      <t>アラタ</t>
    </rPh>
    <rPh sb="6" eb="7">
      <t>ゼン</t>
    </rPh>
    <rPh sb="8" eb="9">
      <t>ケイ</t>
    </rPh>
    <rPh sb="10" eb="11">
      <t>ガ</t>
    </rPh>
    <rPh sb="12" eb="13">
      <t>ショ</t>
    </rPh>
    <rPh sb="14" eb="17">
      <t>カンイバン</t>
    </rPh>
    <phoneticPr fontId="3"/>
  </si>
  <si>
    <t>作成日</t>
    <rPh sb="0" eb="3">
      <t>サクセイビ</t>
    </rPh>
    <phoneticPr fontId="3"/>
  </si>
  <si>
    <r>
      <t>計画</t>
    </r>
    <r>
      <rPr>
        <b/>
        <sz val="11"/>
        <rFont val="Times New Roman"/>
        <family val="1"/>
      </rPr>
      <t>6</t>
    </r>
    <r>
      <rPr>
        <sz val="11"/>
        <rFont val="ＭＳ Ｐ明朝"/>
        <family val="1"/>
        <charset val="128"/>
      </rPr>
      <t/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</si>
  <si>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7</t>
    </r>
    <r>
      <rPr>
        <sz val="11"/>
        <rFont val="ＭＳ Ｐ明朝"/>
        <family val="1"/>
        <charset val="128"/>
      </rPr>
      <t/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</si>
  <si>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8</t>
    </r>
    <r>
      <rPr>
        <sz val="11"/>
        <rFont val="ＭＳ Ｐ明朝"/>
        <family val="1"/>
        <charset val="128"/>
      </rPr>
      <t/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</si>
  <si>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9</t>
    </r>
    <r>
      <rPr>
        <sz val="11"/>
        <rFont val="ＭＳ Ｐ明朝"/>
        <family val="1"/>
        <charset val="128"/>
      </rPr>
      <t/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</si>
  <si>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10</t>
    </r>
    <r>
      <rPr>
        <sz val="11"/>
        <rFont val="ＭＳ Ｐ明朝"/>
        <family val="1"/>
        <charset val="128"/>
      </rPr>
      <t/>
    </r>
    <rPh sb="0" eb="2">
      <t>ケイカク</t>
    </rPh>
    <phoneticPr fontId="3"/>
  </si>
  <si>
    <t>補助シート（科目内訳）</t>
    <rPh sb="0" eb="2">
      <t>ホジョ</t>
    </rPh>
    <rPh sb="6" eb="8">
      <t>カモク</t>
    </rPh>
    <rPh sb="8" eb="10">
      <t>ウチワケ</t>
    </rPh>
    <phoneticPr fontId="3"/>
  </si>
  <si>
    <t>【売上原価内訳】</t>
    <rPh sb="1" eb="3">
      <t>ウリアゲ</t>
    </rPh>
    <rPh sb="3" eb="5">
      <t>ゲンカ</t>
    </rPh>
    <rPh sb="5" eb="7">
      <t>ウチワケ</t>
    </rPh>
    <phoneticPr fontId="3"/>
  </si>
  <si>
    <r>
      <t>計画</t>
    </r>
    <r>
      <rPr>
        <b/>
        <sz val="11"/>
        <rFont val="Times New Roman"/>
        <family val="1"/>
      </rPr>
      <t>2</t>
    </r>
    <rPh sb="0" eb="2">
      <t>ケイカク</t>
    </rPh>
    <phoneticPr fontId="3"/>
  </si>
  <si>
    <r>
      <t>計画</t>
    </r>
    <r>
      <rPr>
        <b/>
        <sz val="11"/>
        <rFont val="Times New Roman"/>
        <family val="1"/>
      </rPr>
      <t>3</t>
    </r>
    <rPh sb="0" eb="2">
      <t>ケイカク</t>
    </rPh>
    <phoneticPr fontId="3"/>
  </si>
  <si>
    <t>売上原価</t>
    <rPh sb="0" eb="2">
      <t>ウリアゲ</t>
    </rPh>
    <rPh sb="2" eb="4">
      <t>ゲンカ</t>
    </rPh>
    <phoneticPr fontId="3"/>
  </si>
  <si>
    <t>材料費</t>
    <phoneticPr fontId="3"/>
  </si>
  <si>
    <t>労務費</t>
  </si>
  <si>
    <t>外注加工費</t>
  </si>
  <si>
    <t>燃料費・動力費</t>
  </si>
  <si>
    <t>荷造運送費</t>
  </si>
  <si>
    <t>賃借・リース料</t>
  </si>
  <si>
    <t>租税公課</t>
  </si>
  <si>
    <t>減価償却費</t>
  </si>
  <si>
    <t>その他</t>
  </si>
  <si>
    <t>仕入高</t>
  </si>
  <si>
    <r>
      <t>期首在庫</t>
    </r>
    <r>
      <rPr>
        <sz val="11"/>
        <rFont val="Times New Roman"/>
        <family val="1"/>
      </rPr>
      <t>-</t>
    </r>
    <r>
      <rPr>
        <sz val="11"/>
        <rFont val="ＭＳ Ｐ明朝"/>
        <family val="1"/>
        <charset val="128"/>
      </rPr>
      <t>期末在庫</t>
    </r>
  </si>
  <si>
    <t>役員報酬</t>
    <rPh sb="0" eb="2">
      <t>ヤクイン</t>
    </rPh>
    <rPh sb="2" eb="4">
      <t>ホウシュウ</t>
    </rPh>
    <phoneticPr fontId="3"/>
  </si>
  <si>
    <t>給料手当</t>
    <rPh sb="0" eb="2">
      <t>キュウリョウ</t>
    </rPh>
    <rPh sb="2" eb="4">
      <t>テア</t>
    </rPh>
    <phoneticPr fontId="3"/>
  </si>
  <si>
    <t>賞与</t>
    <rPh sb="0" eb="2">
      <t>ショウヨ</t>
    </rPh>
    <phoneticPr fontId="3"/>
  </si>
  <si>
    <t>その他人件費</t>
    <rPh sb="2" eb="3">
      <t>タ</t>
    </rPh>
    <rPh sb="3" eb="6">
      <t>ジンケンヒ</t>
    </rPh>
    <phoneticPr fontId="3"/>
  </si>
  <si>
    <t>人件費小計</t>
    <rPh sb="0" eb="3">
      <t>ジンケンヒ</t>
    </rPh>
    <rPh sb="3" eb="5">
      <t>ショウケイ</t>
    </rPh>
    <phoneticPr fontId="3"/>
  </si>
  <si>
    <t>荷造・運送費</t>
    <rPh sb="0" eb="2">
      <t>ニヅク</t>
    </rPh>
    <rPh sb="3" eb="6">
      <t>ウンソウヒ</t>
    </rPh>
    <phoneticPr fontId="3"/>
  </si>
  <si>
    <t>外注費</t>
    <rPh sb="0" eb="3">
      <t>ガイチュウヒ</t>
    </rPh>
    <phoneticPr fontId="3"/>
  </si>
  <si>
    <t>販売手数料</t>
    <rPh sb="0" eb="2">
      <t>ハンバイ</t>
    </rPh>
    <rPh sb="2" eb="5">
      <t>テスウリョウ</t>
    </rPh>
    <phoneticPr fontId="3"/>
  </si>
  <si>
    <t>広告宣伝費</t>
    <rPh sb="0" eb="2">
      <t>コウコク</t>
    </rPh>
    <rPh sb="2" eb="5">
      <t>センデンヒ</t>
    </rPh>
    <phoneticPr fontId="3"/>
  </si>
  <si>
    <t>賃借・リース料</t>
    <rPh sb="0" eb="2">
      <t>チンシャク</t>
    </rPh>
    <rPh sb="6" eb="7">
      <t>リョウ</t>
    </rPh>
    <phoneticPr fontId="3"/>
  </si>
  <si>
    <t>租税公課</t>
    <rPh sb="0" eb="2">
      <t>ソゼイ</t>
    </rPh>
    <rPh sb="2" eb="4">
      <t>コウカ</t>
    </rPh>
    <phoneticPr fontId="3"/>
  </si>
  <si>
    <t>交際費</t>
    <rPh sb="0" eb="3">
      <t>コウサイヒ</t>
    </rPh>
    <phoneticPr fontId="3"/>
  </si>
  <si>
    <t>車輌・燃料費</t>
    <rPh sb="0" eb="2">
      <t>シャリョウ</t>
    </rPh>
    <rPh sb="3" eb="6">
      <t>ネンリョウヒ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</si>
  <si>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</si>
  <si>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</t>
    <rPh sb="2" eb="3">
      <t>タ</t>
    </rPh>
    <phoneticPr fontId="3"/>
  </si>
  <si>
    <t>【営業外損益内訳】</t>
    <rPh sb="1" eb="4">
      <t>エイギョウガイ</t>
    </rPh>
    <rPh sb="4" eb="6">
      <t>ソンエキ</t>
    </rPh>
    <rPh sb="6" eb="8">
      <t>ウチワケ</t>
    </rPh>
    <phoneticPr fontId="3"/>
  </si>
  <si>
    <t>営業外収益</t>
    <rPh sb="0" eb="3">
      <t>エイギョウガイ</t>
    </rPh>
    <rPh sb="3" eb="5">
      <t>シュウエキ</t>
    </rPh>
    <phoneticPr fontId="3"/>
  </si>
  <si>
    <t>受取利息・配当金</t>
    <rPh sb="0" eb="2">
      <t>ウケトリ</t>
    </rPh>
    <rPh sb="2" eb="4">
      <t>リソク</t>
    </rPh>
    <rPh sb="5" eb="8">
      <t>ハイトウキン</t>
    </rPh>
    <phoneticPr fontId="3"/>
  </si>
  <si>
    <t>雑収入</t>
    <rPh sb="0" eb="1">
      <t>ザツ</t>
    </rPh>
    <rPh sb="1" eb="3">
      <t>シュウニュウ</t>
    </rPh>
    <phoneticPr fontId="3"/>
  </si>
  <si>
    <t>営業外費用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</si>
  <si>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</si>
  <si>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雑損失</t>
    <rPh sb="0" eb="1">
      <t>ザツ</t>
    </rPh>
    <rPh sb="1" eb="3">
      <t>ソンシツ</t>
    </rPh>
    <phoneticPr fontId="3"/>
  </si>
  <si>
    <t>【特別損益内訳】</t>
    <rPh sb="1" eb="3">
      <t>トクベツ</t>
    </rPh>
    <rPh sb="3" eb="5">
      <t>ソンエキ</t>
    </rPh>
    <rPh sb="5" eb="7">
      <t>ウチワケ</t>
    </rPh>
    <phoneticPr fontId="3"/>
  </si>
  <si>
    <t>特別利益</t>
    <rPh sb="0" eb="2">
      <t>トクベツ</t>
    </rPh>
    <rPh sb="2" eb="4">
      <t>リエキ</t>
    </rPh>
    <phoneticPr fontId="3"/>
  </si>
  <si>
    <t>固定資産売却益</t>
    <rPh sb="0" eb="2">
      <t>コテイ</t>
    </rPh>
    <rPh sb="2" eb="4">
      <t>シサン</t>
    </rPh>
    <rPh sb="4" eb="7">
      <t>バイキャクエキ</t>
    </rPh>
    <phoneticPr fontId="3"/>
  </si>
  <si>
    <t>有価証券売却益</t>
    <rPh sb="0" eb="2">
      <t>ユウカ</t>
    </rPh>
    <rPh sb="2" eb="4">
      <t>ショウケン</t>
    </rPh>
    <rPh sb="4" eb="7">
      <t>バイキャクエキ</t>
    </rPh>
    <phoneticPr fontId="3"/>
  </si>
  <si>
    <t>特別損失</t>
    <rPh sb="0" eb="2">
      <t>トクベツ</t>
    </rPh>
    <rPh sb="2" eb="4">
      <t>ソンシツ</t>
    </rPh>
    <phoneticPr fontId="3"/>
  </si>
  <si>
    <t>固定資産売却損</t>
    <rPh sb="0" eb="2">
      <t>コテイ</t>
    </rPh>
    <rPh sb="2" eb="4">
      <t>シサン</t>
    </rPh>
    <rPh sb="4" eb="6">
      <t>バイキャク</t>
    </rPh>
    <rPh sb="6" eb="7">
      <t>ゾン</t>
    </rPh>
    <phoneticPr fontId="3"/>
  </si>
  <si>
    <t>固定資産除却損</t>
    <rPh sb="0" eb="2">
      <t>コテイ</t>
    </rPh>
    <rPh sb="2" eb="4">
      <t>シサン</t>
    </rPh>
    <rPh sb="4" eb="5">
      <t>ジョ</t>
    </rPh>
    <rPh sb="5" eb="6">
      <t>キャク</t>
    </rPh>
    <rPh sb="6" eb="7">
      <t>ゾン</t>
    </rPh>
    <phoneticPr fontId="3"/>
  </si>
  <si>
    <t>改善効果（年間金額）</t>
    <rPh sb="0" eb="2">
      <t>カイゼン</t>
    </rPh>
    <rPh sb="2" eb="4">
      <t>コウカ</t>
    </rPh>
    <rPh sb="5" eb="7">
      <t>ネンカン</t>
    </rPh>
    <rPh sb="7" eb="9">
      <t>キンガク</t>
    </rPh>
    <phoneticPr fontId="3"/>
  </si>
  <si>
    <t>経　営　改　善　取　組　骨　子</t>
    <rPh sb="0" eb="1">
      <t>キョウ</t>
    </rPh>
    <rPh sb="2" eb="3">
      <t>エイ</t>
    </rPh>
    <rPh sb="4" eb="5">
      <t>アラタ</t>
    </rPh>
    <rPh sb="6" eb="7">
      <t>ゼン</t>
    </rPh>
    <rPh sb="8" eb="9">
      <t>トリ</t>
    </rPh>
    <rPh sb="10" eb="11">
      <t>クミ</t>
    </rPh>
    <rPh sb="12" eb="13">
      <t>ホネ</t>
    </rPh>
    <rPh sb="14" eb="15">
      <t>コ</t>
    </rPh>
    <phoneticPr fontId="3"/>
  </si>
  <si>
    <t>取引支店名</t>
    <rPh sb="0" eb="2">
      <t>トリヒキ</t>
    </rPh>
    <rPh sb="2" eb="4">
      <t>シテン</t>
    </rPh>
    <rPh sb="4" eb="5">
      <t>メイ</t>
    </rPh>
    <phoneticPr fontId="3"/>
  </si>
  <si>
    <t>取引支店名</t>
    <rPh sb="0" eb="2">
      <t>トリヒキ</t>
    </rPh>
    <rPh sb="2" eb="5">
      <t>シテンメイ</t>
    </rPh>
    <phoneticPr fontId="3"/>
  </si>
  <si>
    <t>作成日</t>
    <rPh sb="0" eb="2">
      <t>サクセイ</t>
    </rPh>
    <rPh sb="2" eb="3">
      <t>ヒ</t>
    </rPh>
    <phoneticPr fontId="3"/>
  </si>
  <si>
    <t>＜重点取組項目＞（改善項目、実施時期、責任者、など）</t>
    <phoneticPr fontId="3"/>
  </si>
  <si>
    <t>１．【売上高】</t>
    <phoneticPr fontId="3"/>
  </si>
  <si>
    <t>２．【売上原価・売上総利益】</t>
    <rPh sb="3" eb="5">
      <t>ウリアゲ</t>
    </rPh>
    <rPh sb="5" eb="7">
      <t>ゲンカ</t>
    </rPh>
    <rPh sb="8" eb="10">
      <t>ウリアゲ</t>
    </rPh>
    <rPh sb="10" eb="13">
      <t>ソウリエキ</t>
    </rPh>
    <phoneticPr fontId="3"/>
  </si>
  <si>
    <t>４．【その他】</t>
    <rPh sb="5" eb="6">
      <t>タ</t>
    </rPh>
    <phoneticPr fontId="3"/>
  </si>
  <si>
    <t>㈱○○商事</t>
    <rPh sb="3" eb="5">
      <t>ショウジ</t>
    </rPh>
    <phoneticPr fontId="3"/>
  </si>
  <si>
    <t>○○支店</t>
    <rPh sb="2" eb="4">
      <t>シテン</t>
    </rPh>
    <phoneticPr fontId="3"/>
  </si>
  <si>
    <t>①：1年目～+10M</t>
  </si>
  <si>
    <t>　 　2年目～+ 5M</t>
  </si>
  <si>
    <t>②：1年目～+10M</t>
  </si>
  <si>
    <t>　　2年目～+  5M</t>
  </si>
  <si>
    <t>利幅の大きい商品の売上増加により、粗利益率15％台に回復させる。</t>
  </si>
  <si>
    <t>＜重点取組項目＞（改善項目、実施時期、責任者、など）</t>
    <phoneticPr fontId="3"/>
  </si>
  <si>
    <t>②退職者を補充せず人員配置により繰回すことで人件費を</t>
    <phoneticPr fontId="3"/>
  </si>
  <si>
    <t>　抑制していく。</t>
    <phoneticPr fontId="3"/>
  </si>
  <si>
    <t>③諸経費を見直し、固定費を圧縮する。</t>
    <phoneticPr fontId="3"/>
  </si>
  <si>
    <t>①：1年目～▲2M</t>
  </si>
  <si>
    <t>　　2年目～▲2M</t>
  </si>
  <si>
    <t>②：2年目～▲2M</t>
  </si>
  <si>
    <t>　　4年目～▲2M</t>
  </si>
  <si>
    <t>③：１年目～▲2M</t>
  </si>
  <si>
    <t>　2・3年目～各▲1M</t>
  </si>
  <si>
    <t>３．【販売費及び一般管理費・営業利益】</t>
    <rPh sb="3" eb="6">
      <t>ハンバイヒ</t>
    </rPh>
    <rPh sb="6" eb="7">
      <t>オヨ</t>
    </rPh>
    <rPh sb="8" eb="10">
      <t>イッパン</t>
    </rPh>
    <rPh sb="10" eb="12">
      <t>カンリ</t>
    </rPh>
    <rPh sb="12" eb="13">
      <t>ヒ</t>
    </rPh>
    <rPh sb="14" eb="16">
      <t>エイギョウ</t>
    </rPh>
    <rPh sb="16" eb="18">
      <t>リエキ</t>
    </rPh>
    <phoneticPr fontId="3"/>
  </si>
  <si>
    <t>【販売費及び一般管理費内訳】</t>
    <rPh sb="1" eb="4">
      <t>ハンバイヒ</t>
    </rPh>
    <rPh sb="4" eb="5">
      <t>オヨ</t>
    </rPh>
    <rPh sb="6" eb="8">
      <t>イッパン</t>
    </rPh>
    <rPh sb="8" eb="10">
      <t>カンリ</t>
    </rPh>
    <rPh sb="10" eb="11">
      <t>ヒ</t>
    </rPh>
    <rPh sb="11" eb="13">
      <t>ウチワケ</t>
    </rPh>
    <phoneticPr fontId="3"/>
  </si>
  <si>
    <t>販売費及び一般管理費</t>
    <rPh sb="0" eb="3">
      <t>ハンバイヒ</t>
    </rPh>
    <rPh sb="3" eb="4">
      <t>オヨ</t>
    </rPh>
    <rPh sb="5" eb="7">
      <t>イッパン</t>
    </rPh>
    <rPh sb="7" eb="9">
      <t>カンリ</t>
    </rPh>
    <rPh sb="9" eb="10">
      <t>ヒ</t>
    </rPh>
    <phoneticPr fontId="3"/>
  </si>
  <si>
    <t>①</t>
    <phoneticPr fontId="3"/>
  </si>
  <si>
    <t>②</t>
    <phoneticPr fontId="3"/>
  </si>
  <si>
    <t>①</t>
    <phoneticPr fontId="3"/>
  </si>
  <si>
    <t>②</t>
    <phoneticPr fontId="3"/>
  </si>
  <si>
    <t>付加価値を高めた新商品を投入し、販売価格の低下を抑えるとともに販売</t>
    <phoneticPr fontId="3"/>
  </si>
  <si>
    <t>数量の増加により売上拡大を図っていく（既存顧客への売込み強化）。</t>
    <phoneticPr fontId="3"/>
  </si>
  <si>
    <t>既存商品▲▲を、新たな客層をターゲットとして拡販し売上増加につなげて</t>
    <phoneticPr fontId="3"/>
  </si>
  <si>
    <t>仕入先○○社との価格交渉および新規仕入先との取引開始により、仕入</t>
    <phoneticPr fontId="3"/>
  </si>
  <si>
    <t>遊休資産については、上記のほか、3年以内に□□を××M</t>
    <phoneticPr fontId="3"/>
  </si>
  <si>
    <t>で売却（◎銀行担保）する予定にあり、3年間で●●M程度の</t>
    <phoneticPr fontId="3"/>
  </si>
  <si>
    <t>借入圧縮を進めるよう努力する。</t>
    <phoneticPr fontId="3"/>
  </si>
  <si>
    <t>価格低減を図っていく。（H28年2月より・常務）</t>
    <phoneticPr fontId="3"/>
  </si>
  <si>
    <t>①役員報酬の更なる引き下げを進める(H28年1月より・社長)。</t>
    <phoneticPr fontId="3"/>
  </si>
  <si>
    <t>（H27年9月より・社長）</t>
    <phoneticPr fontId="3"/>
  </si>
  <si>
    <t>いく。（H27年6月より・常務）</t>
    <phoneticPr fontId="3"/>
  </si>
  <si>
    <r>
      <t>会　 社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名</t>
    </r>
    <rPh sb="0" eb="1">
      <t>カイ</t>
    </rPh>
    <rPh sb="3" eb="4">
      <t>シャ</t>
    </rPh>
    <rPh sb="6" eb="7">
      <t>メイ</t>
    </rPh>
    <phoneticPr fontId="3"/>
  </si>
  <si>
    <r>
      <t xml:space="preserve">会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社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名</t>
    </r>
    <rPh sb="0" eb="1">
      <t>カイ</t>
    </rPh>
    <rPh sb="4" eb="5">
      <t>シャ</t>
    </rPh>
    <rPh sb="8" eb="9">
      <t>メイ</t>
    </rPh>
    <phoneticPr fontId="3"/>
  </si>
  <si>
    <r>
      <t xml:space="preserve">会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社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名</t>
    </r>
    <rPh sb="0" eb="1">
      <t>カイ</t>
    </rPh>
    <rPh sb="4" eb="5">
      <t>シャ</t>
    </rPh>
    <rPh sb="8" eb="9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</si>
</sst>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[$-411]ge/m&quot;期&quot;;@"/>
    <numFmt numFmtId="177" formatCode="_ * #,##0_ ;_ * &quot;△&quot;#,##0_ ;_ * &quot;-&quot;_ ;_ @_ "/>
    <numFmt numFmtId="178" formatCode="_ * \(#,##0.0%\)_ ;_ * \(&quot;△&quot;#,##0.0%\)_ ;_ * &quot;-&quot;\%_ ;_ @_ "/>
    <numFmt numFmtId="179" formatCode="[$-411]ggge&quot;年&quot;m&quot;月&quot;d&quot;日&quot;;@"/>
    <numFmt numFmtId="180" formatCode="_ * \(#,##0\)_ ;_ * \(&quot;△&quot;#,##0\)_ ;_ * &quot;-&quot;_ ;_ @_ "/>
    <numFmt numFmtId="181" formatCode="0_);[Red]\(0\)"/>
    <numFmt numFmtId="182" formatCode="[$-F800]dddd\,\ mmmm\ dd\,\ yyyy"/>
    <numFmt numFmtId="183" formatCode="[$-411]yyyy/m&quot;期&quot;;@"/>
    <numFmt numFmtId="184" formatCode="yyyy\.m\.d"/>
  </numFmts>
  <fonts count="2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Times New Roman"/>
      <family val="1"/>
    </font>
    <font>
      <b/>
      <sz val="11"/>
      <name val="ＭＳ Ｐ明朝"/>
      <family val="1"/>
      <charset val="128"/>
    </font>
    <font>
      <sz val="11"/>
      <name val="Times New Roman"/>
      <family val="1"/>
    </font>
    <font>
      <i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b/>
      <sz val="12"/>
      <name val="ＭＳ Ｐ明朝"/>
      <family val="1"/>
      <charset val="128"/>
    </font>
    <font>
      <b/>
      <sz val="12"/>
      <name val="Times New Roman"/>
      <family val="1"/>
    </font>
    <font>
      <sz val="10"/>
      <name val="ＭＳ Ｐ明朝"/>
      <family val="1"/>
      <charset val="128"/>
    </font>
    <font>
      <i/>
      <sz val="10"/>
      <name val="Times New Roman"/>
      <family val="1"/>
    </font>
    <font>
      <b/>
      <sz val="14"/>
      <name val="ＭＳ Ｐ明朝"/>
      <family val="1"/>
      <charset val="128"/>
    </font>
    <font>
      <b/>
      <sz val="14"/>
      <name val="Times New Roman"/>
      <family val="1"/>
    </font>
    <font>
      <sz val="11"/>
      <color indexed="9"/>
      <name val="ＭＳ Ｐ明朝"/>
      <family val="1"/>
      <charset val="128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/>
    </xf>
    <xf numFmtId="0" fontId="11" fillId="2" borderId="2" xfId="0" applyFont="1" applyFill="1" applyBorder="1">
      <alignment vertical="center"/>
    </xf>
    <xf numFmtId="177" fontId="4" fillId="2" borderId="3" xfId="1" applyNumberFormat="1" applyFont="1" applyFill="1" applyBorder="1">
      <alignment vertical="center"/>
    </xf>
    <xf numFmtId="177" fontId="4" fillId="2" borderId="4" xfId="1" applyNumberFormat="1" applyFont="1" applyFill="1" applyBorder="1">
      <alignment vertical="center"/>
    </xf>
    <xf numFmtId="177" fontId="4" fillId="2" borderId="5" xfId="1" applyNumberFormat="1" applyFont="1" applyFill="1" applyBorder="1">
      <alignment vertical="center"/>
    </xf>
    <xf numFmtId="177" fontId="4" fillId="2" borderId="6" xfId="1" applyNumberFormat="1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6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177" fontId="6" fillId="0" borderId="1" xfId="1" applyNumberFormat="1" applyFont="1" applyFill="1" applyBorder="1">
      <alignment vertical="center"/>
    </xf>
    <xf numFmtId="177" fontId="6" fillId="0" borderId="16" xfId="1" applyNumberFormat="1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178" fontId="14" fillId="2" borderId="19" xfId="1" applyNumberFormat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2" borderId="24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177" fontId="6" fillId="0" borderId="25" xfId="1" applyNumberFormat="1" applyFont="1" applyFill="1" applyBorder="1">
      <alignment vertical="center"/>
    </xf>
    <xf numFmtId="177" fontId="6" fillId="0" borderId="26" xfId="1" applyNumberFormat="1" applyFont="1" applyFill="1" applyBorder="1">
      <alignment vertical="center"/>
    </xf>
    <xf numFmtId="177" fontId="6" fillId="0" borderId="27" xfId="1" applyNumberFormat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177" fontId="4" fillId="2" borderId="12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vertical="center"/>
    </xf>
    <xf numFmtId="177" fontId="6" fillId="0" borderId="28" xfId="1" applyNumberFormat="1" applyFont="1" applyFill="1" applyBorder="1" applyAlignment="1">
      <alignment vertical="center"/>
    </xf>
    <xf numFmtId="177" fontId="6" fillId="0" borderId="28" xfId="1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8" fontId="14" fillId="0" borderId="28" xfId="1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0" fillId="0" borderId="28" xfId="0" applyFont="1" applyFill="1" applyBorder="1">
      <alignment vertical="center"/>
    </xf>
    <xf numFmtId="179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4" fillId="2" borderId="12" xfId="1" applyNumberFormat="1" applyFont="1" applyFill="1" applyBorder="1">
      <alignment vertical="center"/>
    </xf>
    <xf numFmtId="177" fontId="4" fillId="2" borderId="29" xfId="1" applyNumberFormat="1" applyFont="1" applyFill="1" applyBorder="1">
      <alignment vertical="center"/>
    </xf>
    <xf numFmtId="177" fontId="4" fillId="2" borderId="15" xfId="1" applyNumberFormat="1" applyFont="1" applyFill="1" applyBorder="1">
      <alignment vertical="center"/>
    </xf>
    <xf numFmtId="177" fontId="4" fillId="2" borderId="30" xfId="1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18" fillId="0" borderId="0" xfId="0" applyFont="1">
      <alignment vertical="center"/>
    </xf>
    <xf numFmtId="0" fontId="1" fillId="0" borderId="24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2" borderId="34" xfId="0" applyFont="1" applyFill="1" applyBorder="1">
      <alignment vertical="center"/>
    </xf>
    <xf numFmtId="177" fontId="4" fillId="2" borderId="1" xfId="1" applyNumberFormat="1" applyFont="1" applyFill="1" applyBorder="1" applyProtection="1">
      <alignment vertical="center"/>
      <protection locked="0"/>
    </xf>
    <xf numFmtId="177" fontId="4" fillId="2" borderId="24" xfId="1" applyNumberFormat="1" applyFont="1" applyFill="1" applyBorder="1" applyProtection="1">
      <alignment vertical="center"/>
      <protection locked="0"/>
    </xf>
    <xf numFmtId="177" fontId="4" fillId="2" borderId="35" xfId="1" applyNumberFormat="1" applyFont="1" applyFill="1" applyBorder="1" applyProtection="1">
      <alignment vertical="center"/>
      <protection locked="0"/>
    </xf>
    <xf numFmtId="177" fontId="4" fillId="2" borderId="16" xfId="1" applyNumberFormat="1" applyFont="1" applyFill="1" applyBorder="1" applyProtection="1">
      <alignment vertical="center"/>
      <protection locked="0"/>
    </xf>
    <xf numFmtId="177" fontId="4" fillId="2" borderId="1" xfId="1" applyNumberFormat="1" applyFont="1" applyFill="1" applyBorder="1" applyAlignment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45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>
      <alignment vertical="center"/>
    </xf>
    <xf numFmtId="0" fontId="4" fillId="0" borderId="25" xfId="0" applyFont="1" applyFill="1" applyBorder="1">
      <alignment vertical="center"/>
    </xf>
    <xf numFmtId="41" fontId="4" fillId="0" borderId="28" xfId="0" applyNumberFormat="1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41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>
      <alignment vertical="center"/>
    </xf>
    <xf numFmtId="0" fontId="6" fillId="0" borderId="2" xfId="0" applyFont="1" applyFill="1" applyBorder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0" xfId="0" applyFont="1" applyBorder="1" applyProtection="1">
      <alignment vertical="center"/>
      <protection locked="0"/>
    </xf>
    <xf numFmtId="0" fontId="9" fillId="0" borderId="51" xfId="0" applyFont="1" applyBorder="1" applyProtection="1">
      <alignment vertical="center"/>
      <protection locked="0"/>
    </xf>
    <xf numFmtId="0" fontId="9" fillId="0" borderId="43" xfId="0" applyFont="1" applyBorder="1" applyProtection="1">
      <alignment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52" xfId="0" applyFont="1" applyBorder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shrinkToFit="1"/>
    </xf>
    <xf numFmtId="179" fontId="1" fillId="0" borderId="0" xfId="0" applyNumberFormat="1" applyFont="1" applyFill="1" applyBorder="1" applyAlignment="1">
      <alignment horizontal="center" vertical="center"/>
    </xf>
    <xf numFmtId="0" fontId="4" fillId="0" borderId="54" xfId="0" applyFont="1" applyFill="1" applyBorder="1">
      <alignment vertical="center"/>
    </xf>
    <xf numFmtId="0" fontId="4" fillId="0" borderId="55" xfId="0" applyFont="1" applyFill="1" applyBorder="1">
      <alignment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/>
    </xf>
    <xf numFmtId="0" fontId="6" fillId="0" borderId="60" xfId="0" applyFont="1" applyBorder="1">
      <alignment vertical="center"/>
    </xf>
    <xf numFmtId="0" fontId="5" fillId="0" borderId="61" xfId="0" applyFont="1" applyFill="1" applyBorder="1" applyAlignment="1">
      <alignment horizontal="center" vertical="center"/>
    </xf>
    <xf numFmtId="177" fontId="4" fillId="2" borderId="22" xfId="1" applyNumberFormat="1" applyFont="1" applyFill="1" applyBorder="1" applyAlignment="1" applyProtection="1">
      <alignment vertical="center"/>
      <protection locked="0"/>
    </xf>
    <xf numFmtId="177" fontId="4" fillId="2" borderId="15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77" fontId="4" fillId="2" borderId="65" xfId="1" applyNumberFormat="1" applyFont="1" applyFill="1" applyBorder="1" applyAlignment="1" applyProtection="1">
      <alignment vertical="center"/>
      <protection locked="0"/>
    </xf>
    <xf numFmtId="177" fontId="4" fillId="2" borderId="62" xfId="1" applyNumberFormat="1" applyFont="1" applyFill="1" applyBorder="1" applyAlignment="1">
      <alignment vertical="center"/>
    </xf>
    <xf numFmtId="177" fontId="6" fillId="0" borderId="65" xfId="1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4" fillId="2" borderId="72" xfId="1" applyNumberFormat="1" applyFont="1" applyFill="1" applyBorder="1" applyProtection="1">
      <alignment vertical="center"/>
      <protection locked="0"/>
    </xf>
    <xf numFmtId="177" fontId="4" fillId="2" borderId="73" xfId="1" applyNumberFormat="1" applyFont="1" applyFill="1" applyBorder="1" applyProtection="1">
      <alignment vertical="center"/>
      <protection locked="0"/>
    </xf>
    <xf numFmtId="177" fontId="4" fillId="2" borderId="74" xfId="1" applyNumberFormat="1" applyFont="1" applyFill="1" applyBorder="1" applyProtection="1">
      <alignment vertical="center"/>
      <protection locked="0"/>
    </xf>
    <xf numFmtId="177" fontId="4" fillId="2" borderId="75" xfId="1" applyNumberFormat="1" applyFont="1" applyFill="1" applyBorder="1" applyProtection="1">
      <alignment vertical="center"/>
      <protection locked="0"/>
    </xf>
    <xf numFmtId="177" fontId="4" fillId="2" borderId="76" xfId="1" applyNumberFormat="1" applyFont="1" applyFill="1" applyBorder="1" applyProtection="1">
      <alignment vertical="center"/>
      <protection locked="0"/>
    </xf>
    <xf numFmtId="177" fontId="4" fillId="2" borderId="77" xfId="1" applyNumberFormat="1" applyFont="1" applyFill="1" applyBorder="1" applyAlignment="1" applyProtection="1">
      <alignment vertical="center"/>
      <protection locked="0"/>
    </xf>
    <xf numFmtId="177" fontId="4" fillId="2" borderId="78" xfId="1" applyNumberFormat="1" applyFont="1" applyFill="1" applyBorder="1" applyAlignment="1" applyProtection="1">
      <alignment vertical="center"/>
      <protection locked="0"/>
    </xf>
    <xf numFmtId="177" fontId="4" fillId="2" borderId="73" xfId="1" applyNumberFormat="1" applyFont="1" applyFill="1" applyBorder="1" applyAlignment="1" applyProtection="1">
      <alignment vertical="center"/>
      <protection locked="0"/>
    </xf>
    <xf numFmtId="177" fontId="4" fillId="2" borderId="79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shrinkToFit="1"/>
    </xf>
    <xf numFmtId="177" fontId="4" fillId="2" borderId="80" xfId="1" applyNumberFormat="1" applyFont="1" applyFill="1" applyBorder="1" applyProtection="1">
      <alignment vertical="center"/>
      <protection locked="0"/>
    </xf>
    <xf numFmtId="177" fontId="4" fillId="2" borderId="81" xfId="1" applyNumberFormat="1" applyFont="1" applyFill="1" applyBorder="1" applyAlignment="1" applyProtection="1">
      <alignment vertical="center"/>
      <protection locked="0"/>
    </xf>
    <xf numFmtId="177" fontId="6" fillId="2" borderId="82" xfId="1" applyNumberFormat="1" applyFont="1" applyFill="1" applyBorder="1" applyProtection="1">
      <alignment vertical="center"/>
      <protection locked="0"/>
    </xf>
    <xf numFmtId="177" fontId="6" fillId="2" borderId="83" xfId="1" applyNumberFormat="1" applyFont="1" applyFill="1" applyBorder="1" applyProtection="1">
      <alignment vertical="center"/>
      <protection locked="0"/>
    </xf>
    <xf numFmtId="177" fontId="6" fillId="2" borderId="84" xfId="1" applyNumberFormat="1" applyFont="1" applyFill="1" applyBorder="1" applyProtection="1">
      <alignment vertical="center"/>
      <protection locked="0"/>
    </xf>
    <xf numFmtId="177" fontId="6" fillId="2" borderId="85" xfId="1" applyNumberFormat="1" applyFont="1" applyFill="1" applyBorder="1" applyProtection="1">
      <alignment vertical="center"/>
      <protection locked="0"/>
    </xf>
    <xf numFmtId="177" fontId="6" fillId="2" borderId="86" xfId="1" applyNumberFormat="1" applyFont="1" applyFill="1" applyBorder="1" applyProtection="1">
      <alignment vertical="center"/>
      <protection locked="0"/>
    </xf>
    <xf numFmtId="177" fontId="6" fillId="2" borderId="87" xfId="1" applyNumberFormat="1" applyFont="1" applyFill="1" applyBorder="1" applyAlignment="1" applyProtection="1">
      <alignment vertical="center"/>
      <protection locked="0"/>
    </xf>
    <xf numFmtId="177" fontId="6" fillId="2" borderId="88" xfId="1" applyNumberFormat="1" applyFont="1" applyFill="1" applyBorder="1" applyAlignment="1" applyProtection="1">
      <alignment vertical="center"/>
      <protection locked="0"/>
    </xf>
    <xf numFmtId="177" fontId="6" fillId="2" borderId="83" xfId="1" applyNumberFormat="1" applyFont="1" applyFill="1" applyBorder="1" applyAlignment="1" applyProtection="1">
      <alignment vertical="center"/>
      <protection locked="0"/>
    </xf>
    <xf numFmtId="177" fontId="6" fillId="2" borderId="89" xfId="1" applyNumberFormat="1" applyFont="1" applyFill="1" applyBorder="1" applyAlignment="1" applyProtection="1">
      <alignment vertical="center"/>
      <protection locked="0"/>
    </xf>
    <xf numFmtId="177" fontId="6" fillId="0" borderId="0" xfId="1" applyNumberFormat="1" applyFont="1" applyFill="1" applyBorder="1" applyAlignment="1">
      <alignment vertical="center"/>
    </xf>
    <xf numFmtId="178" fontId="14" fillId="2" borderId="25" xfId="1" applyNumberFormat="1" applyFont="1" applyFill="1" applyBorder="1">
      <alignment vertical="center"/>
    </xf>
    <xf numFmtId="178" fontId="14" fillId="2" borderId="28" xfId="1" applyNumberFormat="1" applyFont="1" applyFill="1" applyBorder="1">
      <alignment vertical="center"/>
    </xf>
    <xf numFmtId="178" fontId="14" fillId="2" borderId="49" xfId="1" applyNumberFormat="1" applyFont="1" applyFill="1" applyBorder="1">
      <alignment vertical="center"/>
    </xf>
    <xf numFmtId="178" fontId="14" fillId="2" borderId="69" xfId="1" applyNumberFormat="1" applyFont="1" applyFill="1" applyBorder="1" applyAlignment="1">
      <alignment vertical="center"/>
    </xf>
    <xf numFmtId="178" fontId="14" fillId="2" borderId="27" xfId="1" applyNumberFormat="1" applyFont="1" applyFill="1" applyBorder="1" applyAlignment="1">
      <alignment vertical="center"/>
    </xf>
    <xf numFmtId="178" fontId="14" fillId="2" borderId="25" xfId="1" applyNumberFormat="1" applyFont="1" applyFill="1" applyBorder="1" applyAlignment="1">
      <alignment vertical="center"/>
    </xf>
    <xf numFmtId="177" fontId="6" fillId="0" borderId="90" xfId="1" applyNumberFormat="1" applyFont="1" applyFill="1" applyBorder="1" applyProtection="1">
      <alignment vertical="center"/>
      <protection locked="0"/>
    </xf>
    <xf numFmtId="177" fontId="6" fillId="0" borderId="91" xfId="1" applyNumberFormat="1" applyFont="1" applyFill="1" applyBorder="1" applyProtection="1">
      <alignment vertical="center"/>
      <protection locked="0"/>
    </xf>
    <xf numFmtId="177" fontId="6" fillId="0" borderId="92" xfId="1" applyNumberFormat="1" applyFont="1" applyFill="1" applyBorder="1" applyProtection="1">
      <alignment vertical="center"/>
      <protection locked="0"/>
    </xf>
    <xf numFmtId="177" fontId="6" fillId="0" borderId="93" xfId="1" applyNumberFormat="1" applyFont="1" applyFill="1" applyBorder="1" applyProtection="1">
      <alignment vertical="center"/>
      <protection locked="0"/>
    </xf>
    <xf numFmtId="177" fontId="6" fillId="0" borderId="94" xfId="1" applyNumberFormat="1" applyFont="1" applyFill="1" applyBorder="1" applyProtection="1">
      <alignment vertical="center"/>
      <protection locked="0"/>
    </xf>
    <xf numFmtId="177" fontId="6" fillId="0" borderId="95" xfId="1" applyNumberFormat="1" applyFont="1" applyFill="1" applyBorder="1" applyAlignment="1" applyProtection="1">
      <alignment vertical="center"/>
      <protection locked="0"/>
    </xf>
    <xf numFmtId="177" fontId="6" fillId="0" borderId="96" xfId="1" applyNumberFormat="1" applyFont="1" applyFill="1" applyBorder="1" applyAlignment="1" applyProtection="1">
      <alignment vertical="center"/>
      <protection locked="0"/>
    </xf>
    <xf numFmtId="177" fontId="6" fillId="0" borderId="91" xfId="1" applyNumberFormat="1" applyFont="1" applyFill="1" applyBorder="1" applyAlignment="1" applyProtection="1">
      <alignment vertical="center"/>
      <protection locked="0"/>
    </xf>
    <xf numFmtId="177" fontId="6" fillId="0" borderId="97" xfId="1" applyNumberFormat="1" applyFont="1" applyFill="1" applyBorder="1" applyAlignment="1" applyProtection="1">
      <alignment vertical="center"/>
      <protection locked="0"/>
    </xf>
    <xf numFmtId="177" fontId="6" fillId="0" borderId="28" xfId="1" applyNumberFormat="1" applyFont="1" applyFill="1" applyBorder="1">
      <alignment vertical="center"/>
    </xf>
    <xf numFmtId="177" fontId="6" fillId="0" borderId="49" xfId="1" applyNumberFormat="1" applyFont="1" applyFill="1" applyBorder="1">
      <alignment vertical="center"/>
    </xf>
    <xf numFmtId="177" fontId="6" fillId="0" borderId="69" xfId="1" applyNumberFormat="1" applyFont="1" applyFill="1" applyBorder="1" applyAlignment="1">
      <alignment vertical="center"/>
    </xf>
    <xf numFmtId="177" fontId="6" fillId="0" borderId="27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78" fontId="14" fillId="3" borderId="19" xfId="1" applyNumberFormat="1" applyFont="1" applyFill="1" applyBorder="1">
      <alignment vertical="center"/>
    </xf>
    <xf numFmtId="178" fontId="14" fillId="3" borderId="20" xfId="1" applyNumberFormat="1" applyFont="1" applyFill="1" applyBorder="1">
      <alignment vertical="center"/>
    </xf>
    <xf numFmtId="178" fontId="14" fillId="3" borderId="21" xfId="1" applyNumberFormat="1" applyFont="1" applyFill="1" applyBorder="1">
      <alignment vertical="center"/>
    </xf>
    <xf numFmtId="178" fontId="14" fillId="3" borderId="18" xfId="1" applyNumberFormat="1" applyFont="1" applyFill="1" applyBorder="1">
      <alignment vertical="center"/>
    </xf>
    <xf numFmtId="178" fontId="14" fillId="3" borderId="71" xfId="1" applyNumberFormat="1" applyFont="1" applyFill="1" applyBorder="1" applyAlignment="1">
      <alignment vertical="center"/>
    </xf>
    <xf numFmtId="178" fontId="14" fillId="3" borderId="44" xfId="1" applyNumberFormat="1" applyFont="1" applyFill="1" applyBorder="1" applyAlignment="1">
      <alignment vertical="center"/>
    </xf>
    <xf numFmtId="178" fontId="14" fillId="3" borderId="19" xfId="1" applyNumberFormat="1" applyFont="1" applyFill="1" applyBorder="1" applyAlignment="1">
      <alignment vertical="center"/>
    </xf>
    <xf numFmtId="177" fontId="6" fillId="0" borderId="98" xfId="1" applyNumberFormat="1" applyFont="1" applyFill="1" applyBorder="1" applyProtection="1">
      <alignment vertical="center"/>
      <protection locked="0"/>
    </xf>
    <xf numFmtId="177" fontId="6" fillId="0" borderId="96" xfId="1" applyNumberFormat="1" applyFont="1" applyFill="1" applyBorder="1" applyProtection="1">
      <alignment vertical="center"/>
      <protection locked="0"/>
    </xf>
    <xf numFmtId="177" fontId="6" fillId="0" borderId="69" xfId="1" applyNumberFormat="1" applyFont="1" applyFill="1" applyBorder="1" applyAlignment="1">
      <alignment horizontal="center" vertical="center"/>
    </xf>
    <xf numFmtId="177" fontId="6" fillId="0" borderId="27" xfId="1" applyNumberFormat="1" applyFont="1" applyFill="1" applyBorder="1" applyAlignment="1">
      <alignment horizontal="center" vertical="center"/>
    </xf>
    <xf numFmtId="177" fontId="6" fillId="0" borderId="25" xfId="1" applyNumberFormat="1" applyFont="1" applyFill="1" applyBorder="1" applyAlignment="1">
      <alignment horizontal="center" vertical="center"/>
    </xf>
    <xf numFmtId="178" fontId="14" fillId="2" borderId="99" xfId="1" applyNumberFormat="1" applyFont="1" applyFill="1" applyBorder="1">
      <alignment vertical="center"/>
    </xf>
    <xf numFmtId="178" fontId="14" fillId="2" borderId="44" xfId="1" applyNumberFormat="1" applyFont="1" applyFill="1" applyBorder="1">
      <alignment vertical="center"/>
    </xf>
    <xf numFmtId="178" fontId="14" fillId="2" borderId="18" xfId="1" applyNumberFormat="1" applyFont="1" applyFill="1" applyBorder="1">
      <alignment vertical="center"/>
    </xf>
    <xf numFmtId="178" fontId="14" fillId="2" borderId="71" xfId="1" applyNumberFormat="1" applyFont="1" applyFill="1" applyBorder="1" applyAlignment="1">
      <alignment vertical="center"/>
    </xf>
    <xf numFmtId="178" fontId="14" fillId="2" borderId="44" xfId="1" applyNumberFormat="1" applyFont="1" applyFill="1" applyBorder="1" applyAlignment="1">
      <alignment vertical="center"/>
    </xf>
    <xf numFmtId="178" fontId="14" fillId="2" borderId="19" xfId="1" applyNumberFormat="1" applyFont="1" applyFill="1" applyBorder="1" applyAlignment="1">
      <alignment vertical="center"/>
    </xf>
    <xf numFmtId="177" fontId="6" fillId="0" borderId="45" xfId="1" applyNumberFormat="1" applyFont="1" applyFill="1" applyBorder="1">
      <alignment vertical="center"/>
    </xf>
    <xf numFmtId="177" fontId="6" fillId="0" borderId="100" xfId="1" applyNumberFormat="1" applyFont="1" applyFill="1" applyBorder="1">
      <alignment vertical="center"/>
    </xf>
    <xf numFmtId="177" fontId="6" fillId="0" borderId="47" xfId="1" applyNumberFormat="1" applyFont="1" applyFill="1" applyBorder="1">
      <alignment vertical="center"/>
    </xf>
    <xf numFmtId="177" fontId="6" fillId="0" borderId="64" xfId="1" applyNumberFormat="1" applyFont="1" applyFill="1" applyBorder="1" applyAlignment="1">
      <alignment horizontal="center" vertical="center"/>
    </xf>
    <xf numFmtId="177" fontId="6" fillId="0" borderId="47" xfId="1" applyNumberFormat="1" applyFont="1" applyFill="1" applyBorder="1" applyAlignment="1">
      <alignment horizontal="center" vertical="center"/>
    </xf>
    <xf numFmtId="177" fontId="6" fillId="0" borderId="45" xfId="1" applyNumberFormat="1" applyFont="1" applyFill="1" applyBorder="1" applyAlignment="1">
      <alignment horizontal="center" vertical="center"/>
    </xf>
    <xf numFmtId="177" fontId="4" fillId="2" borderId="101" xfId="1" applyNumberFormat="1" applyFont="1" applyFill="1" applyBorder="1">
      <alignment vertical="center"/>
    </xf>
    <xf numFmtId="177" fontId="4" fillId="2" borderId="33" xfId="1" applyNumberFormat="1" applyFont="1" applyFill="1" applyBorder="1">
      <alignment vertical="center"/>
    </xf>
    <xf numFmtId="177" fontId="4" fillId="2" borderId="68" xfId="1" applyNumberFormat="1" applyFont="1" applyFill="1" applyBorder="1" applyAlignment="1">
      <alignment vertical="center"/>
    </xf>
    <xf numFmtId="177" fontId="4" fillId="2" borderId="33" xfId="1" applyNumberFormat="1" applyFont="1" applyFill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80" fontId="6" fillId="0" borderId="90" xfId="0" applyNumberFormat="1" applyFont="1" applyFill="1" applyBorder="1" applyProtection="1">
      <alignment vertical="center"/>
      <protection locked="0"/>
    </xf>
    <xf numFmtId="180" fontId="6" fillId="0" borderId="91" xfId="0" applyNumberFormat="1" applyFont="1" applyFill="1" applyBorder="1" applyProtection="1">
      <alignment vertical="center"/>
      <protection locked="0"/>
    </xf>
    <xf numFmtId="180" fontId="6" fillId="0" borderId="92" xfId="0" applyNumberFormat="1" applyFont="1" applyFill="1" applyBorder="1" applyProtection="1">
      <alignment vertical="center"/>
      <protection locked="0"/>
    </xf>
    <xf numFmtId="180" fontId="6" fillId="0" borderId="93" xfId="0" applyNumberFormat="1" applyFont="1" applyFill="1" applyBorder="1" applyProtection="1">
      <alignment vertical="center"/>
      <protection locked="0"/>
    </xf>
    <xf numFmtId="180" fontId="6" fillId="0" borderId="94" xfId="0" applyNumberFormat="1" applyFont="1" applyFill="1" applyBorder="1" applyProtection="1">
      <alignment vertical="center"/>
      <protection locked="0"/>
    </xf>
    <xf numFmtId="180" fontId="6" fillId="0" borderId="95" xfId="0" applyNumberFormat="1" applyFont="1" applyFill="1" applyBorder="1" applyAlignment="1" applyProtection="1">
      <alignment vertical="center"/>
      <protection locked="0"/>
    </xf>
    <xf numFmtId="180" fontId="6" fillId="0" borderId="96" xfId="0" applyNumberFormat="1" applyFont="1" applyFill="1" applyBorder="1" applyAlignment="1" applyProtection="1">
      <alignment vertical="center"/>
      <protection locked="0"/>
    </xf>
    <xf numFmtId="180" fontId="6" fillId="0" borderId="91" xfId="0" applyNumberFormat="1" applyFont="1" applyFill="1" applyBorder="1" applyAlignment="1" applyProtection="1">
      <alignment vertical="center"/>
      <protection locked="0"/>
    </xf>
    <xf numFmtId="180" fontId="6" fillId="0" borderId="97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20" fillId="0" borderId="28" xfId="0" applyFont="1" applyBorder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 shrinkToFit="1"/>
    </xf>
    <xf numFmtId="179" fontId="0" fillId="0" borderId="0" xfId="0" applyNumberFormat="1" applyBorder="1" applyAlignment="1">
      <alignment horizontal="right" vertical="center"/>
    </xf>
    <xf numFmtId="57" fontId="0" fillId="0" borderId="0" xfId="0" applyNumberFormat="1">
      <alignment vertical="center"/>
    </xf>
    <xf numFmtId="181" fontId="0" fillId="0" borderId="0" xfId="0" applyNumberFormat="1">
      <alignment vertical="center"/>
    </xf>
    <xf numFmtId="183" fontId="4" fillId="0" borderId="12" xfId="0" applyNumberFormat="1" applyFont="1" applyFill="1" applyBorder="1" applyAlignment="1" applyProtection="1">
      <alignment horizontal="center" vertical="center"/>
      <protection locked="0"/>
    </xf>
    <xf numFmtId="183" fontId="4" fillId="0" borderId="13" xfId="0" applyNumberFormat="1" applyFont="1" applyFill="1" applyBorder="1" applyAlignment="1">
      <alignment horizontal="center" vertical="center"/>
    </xf>
    <xf numFmtId="177" fontId="4" fillId="2" borderId="45" xfId="1" applyNumberFormat="1" applyFont="1" applyFill="1" applyBorder="1" applyAlignment="1" applyProtection="1">
      <alignment vertical="center" shrinkToFit="1"/>
      <protection locked="0"/>
    </xf>
    <xf numFmtId="177" fontId="4" fillId="2" borderId="2" xfId="1" applyNumberFormat="1" applyFont="1" applyFill="1" applyBorder="1" applyAlignment="1" applyProtection="1">
      <alignment vertical="center" shrinkToFit="1"/>
      <protection locked="0"/>
    </xf>
    <xf numFmtId="177" fontId="4" fillId="2" borderId="46" xfId="1" applyNumberFormat="1" applyFont="1" applyFill="1" applyBorder="1" applyAlignment="1" applyProtection="1">
      <alignment vertical="center" shrinkToFit="1"/>
      <protection locked="0"/>
    </xf>
    <xf numFmtId="177" fontId="4" fillId="2" borderId="50" xfId="1" applyNumberFormat="1" applyFont="1" applyFill="1" applyBorder="1" applyAlignment="1" applyProtection="1">
      <alignment vertical="center" shrinkToFit="1"/>
      <protection locked="0"/>
    </xf>
    <xf numFmtId="177" fontId="4" fillId="2" borderId="64" xfId="1" applyNumberFormat="1" applyFont="1" applyFill="1" applyBorder="1" applyAlignment="1" applyProtection="1">
      <alignment vertical="center" shrinkToFit="1"/>
      <protection locked="0"/>
    </xf>
    <xf numFmtId="177" fontId="4" fillId="2" borderId="47" xfId="1" applyNumberFormat="1" applyFont="1" applyFill="1" applyBorder="1" applyAlignment="1" applyProtection="1">
      <alignment vertical="center" shrinkToFit="1"/>
      <protection locked="0"/>
    </xf>
    <xf numFmtId="177" fontId="4" fillId="2" borderId="1" xfId="1" applyNumberFormat="1" applyFont="1" applyFill="1" applyBorder="1" applyAlignment="1" applyProtection="1">
      <alignment vertical="center" shrinkToFit="1"/>
      <protection locked="0"/>
    </xf>
    <xf numFmtId="177" fontId="4" fillId="2" borderId="24" xfId="1" applyNumberFormat="1" applyFont="1" applyFill="1" applyBorder="1" applyAlignment="1" applyProtection="1">
      <alignment vertical="center" shrinkToFit="1"/>
      <protection locked="0"/>
    </xf>
    <xf numFmtId="177" fontId="4" fillId="2" borderId="35" xfId="1" applyNumberFormat="1" applyFont="1" applyFill="1" applyBorder="1" applyAlignment="1" applyProtection="1">
      <alignment vertical="center" shrinkToFit="1"/>
      <protection locked="0"/>
    </xf>
    <xf numFmtId="177" fontId="4" fillId="2" borderId="16" xfId="1" applyNumberFormat="1" applyFont="1" applyFill="1" applyBorder="1" applyAlignment="1" applyProtection="1">
      <alignment vertical="center" shrinkToFit="1"/>
      <protection locked="0"/>
    </xf>
    <xf numFmtId="177" fontId="4" fillId="2" borderId="65" xfId="1" applyNumberFormat="1" applyFont="1" applyFill="1" applyBorder="1" applyAlignment="1" applyProtection="1">
      <alignment vertical="center" shrinkToFit="1"/>
      <protection locked="0"/>
    </xf>
    <xf numFmtId="177" fontId="4" fillId="2" borderId="22" xfId="1" applyNumberFormat="1" applyFont="1" applyFill="1" applyBorder="1" applyAlignment="1" applyProtection="1">
      <alignment vertical="center" shrinkToFit="1"/>
      <protection locked="0"/>
    </xf>
    <xf numFmtId="177" fontId="6" fillId="2" borderId="36" xfId="1" applyNumberFormat="1" applyFont="1" applyFill="1" applyBorder="1" applyAlignment="1" applyProtection="1">
      <alignment vertical="center" shrinkToFit="1"/>
      <protection locked="0"/>
    </xf>
    <xf numFmtId="177" fontId="6" fillId="2" borderId="37" xfId="1" applyNumberFormat="1" applyFont="1" applyFill="1" applyBorder="1" applyAlignment="1" applyProtection="1">
      <alignment vertical="center" shrinkToFit="1"/>
      <protection locked="0"/>
    </xf>
    <xf numFmtId="177" fontId="6" fillId="2" borderId="38" xfId="1" applyNumberFormat="1" applyFont="1" applyFill="1" applyBorder="1" applyAlignment="1" applyProtection="1">
      <alignment vertical="center" shrinkToFit="1"/>
      <protection locked="0"/>
    </xf>
    <xf numFmtId="177" fontId="6" fillId="2" borderId="39" xfId="1" applyNumberFormat="1" applyFont="1" applyFill="1" applyBorder="1" applyAlignment="1" applyProtection="1">
      <alignment vertical="center" shrinkToFit="1"/>
      <protection locked="0"/>
    </xf>
    <xf numFmtId="177" fontId="6" fillId="2" borderId="66" xfId="1" applyNumberFormat="1" applyFont="1" applyFill="1" applyBorder="1" applyAlignment="1" applyProtection="1">
      <alignment vertical="center" shrinkToFit="1"/>
      <protection locked="0"/>
    </xf>
    <xf numFmtId="177" fontId="6" fillId="2" borderId="48" xfId="1" applyNumberFormat="1" applyFont="1" applyFill="1" applyBorder="1" applyAlignment="1" applyProtection="1">
      <alignment vertical="center" shrinkToFit="1"/>
      <protection locked="0"/>
    </xf>
    <xf numFmtId="178" fontId="14" fillId="2" borderId="19" xfId="1" applyNumberFormat="1" applyFont="1" applyFill="1" applyBorder="1" applyAlignment="1">
      <alignment vertical="center" shrinkToFit="1"/>
    </xf>
    <xf numFmtId="178" fontId="14" fillId="2" borderId="20" xfId="1" applyNumberFormat="1" applyFont="1" applyFill="1" applyBorder="1" applyAlignment="1">
      <alignment vertical="center" shrinkToFit="1"/>
    </xf>
    <xf numFmtId="178" fontId="14" fillId="2" borderId="21" xfId="1" applyNumberFormat="1" applyFont="1" applyFill="1" applyBorder="1" applyAlignment="1">
      <alignment vertical="center" shrinkToFit="1"/>
    </xf>
    <xf numFmtId="178" fontId="14" fillId="2" borderId="67" xfId="1" applyNumberFormat="1" applyFont="1" applyFill="1" applyBorder="1" applyAlignment="1">
      <alignment vertical="center" shrinkToFit="1"/>
    </xf>
    <xf numFmtId="178" fontId="14" fillId="2" borderId="32" xfId="1" applyNumberFormat="1" applyFont="1" applyFill="1" applyBorder="1" applyAlignment="1">
      <alignment vertical="center" shrinkToFit="1"/>
    </xf>
    <xf numFmtId="178" fontId="14" fillId="2" borderId="8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 applyProtection="1">
      <alignment vertical="center" shrinkToFit="1"/>
      <protection locked="0"/>
    </xf>
    <xf numFmtId="177" fontId="6" fillId="0" borderId="24" xfId="1" applyNumberFormat="1" applyFont="1" applyFill="1" applyBorder="1" applyAlignment="1" applyProtection="1">
      <alignment vertical="center" shrinkToFit="1"/>
      <protection locked="0"/>
    </xf>
    <xf numFmtId="177" fontId="6" fillId="0" borderId="35" xfId="1" applyNumberFormat="1" applyFont="1" applyFill="1" applyBorder="1" applyAlignment="1" applyProtection="1">
      <alignment vertical="center" shrinkToFit="1"/>
      <protection locked="0"/>
    </xf>
    <xf numFmtId="177" fontId="6" fillId="0" borderId="16" xfId="1" applyNumberFormat="1" applyFont="1" applyFill="1" applyBorder="1" applyAlignment="1" applyProtection="1">
      <alignment vertical="center" shrinkToFit="1"/>
      <protection locked="0"/>
    </xf>
    <xf numFmtId="177" fontId="6" fillId="0" borderId="65" xfId="1" applyNumberFormat="1" applyFont="1" applyFill="1" applyBorder="1" applyAlignment="1" applyProtection="1">
      <alignment vertical="center" shrinkToFit="1"/>
      <protection locked="0"/>
    </xf>
    <xf numFmtId="177" fontId="6" fillId="0" borderId="22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4" xfId="1" applyNumberFormat="1" applyFont="1" applyFill="1" applyBorder="1" applyAlignment="1" applyProtection="1">
      <alignment vertical="center" shrinkToFit="1"/>
      <protection locked="0"/>
    </xf>
    <xf numFmtId="177" fontId="6" fillId="0" borderId="5" xfId="1" applyNumberFormat="1" applyFont="1" applyFill="1" applyBorder="1" applyAlignment="1" applyProtection="1">
      <alignment vertical="center" shrinkToFit="1"/>
      <protection locked="0"/>
    </xf>
    <xf numFmtId="177" fontId="6" fillId="0" borderId="6" xfId="1" applyNumberFormat="1" applyFont="1" applyFill="1" applyBorder="1" applyAlignment="1" applyProtection="1">
      <alignment vertical="center" shrinkToFit="1"/>
      <protection locked="0"/>
    </xf>
    <xf numFmtId="177" fontId="6" fillId="0" borderId="68" xfId="1" applyNumberFormat="1" applyFont="1" applyFill="1" applyBorder="1" applyAlignment="1" applyProtection="1">
      <alignment vertical="center" shrinkToFit="1"/>
      <protection locked="0"/>
    </xf>
    <xf numFmtId="177" fontId="6" fillId="0" borderId="33" xfId="1" applyNumberFormat="1" applyFont="1" applyFill="1" applyBorder="1" applyAlignment="1" applyProtection="1">
      <alignment vertical="center" shrinkToFit="1"/>
      <protection locked="0"/>
    </xf>
    <xf numFmtId="177" fontId="4" fillId="2" borderId="3" xfId="1" applyNumberFormat="1" applyFont="1" applyFill="1" applyBorder="1" applyAlignment="1">
      <alignment vertical="center" shrinkToFit="1"/>
    </xf>
    <xf numFmtId="177" fontId="4" fillId="2" borderId="4" xfId="1" applyNumberFormat="1" applyFont="1" applyFill="1" applyBorder="1" applyAlignment="1">
      <alignment vertical="center" shrinkToFit="1"/>
    </xf>
    <xf numFmtId="177" fontId="4" fillId="2" borderId="5" xfId="1" applyNumberFormat="1" applyFont="1" applyFill="1" applyBorder="1" applyAlignment="1">
      <alignment vertical="center" shrinkToFit="1"/>
    </xf>
    <xf numFmtId="177" fontId="4" fillId="2" borderId="6" xfId="1" applyNumberFormat="1" applyFont="1" applyFill="1" applyBorder="1" applyAlignment="1">
      <alignment vertical="center" shrinkToFit="1"/>
    </xf>
    <xf numFmtId="177" fontId="4" fillId="2" borderId="62" xfId="1" applyNumberFormat="1" applyFont="1" applyFill="1" applyBorder="1" applyAlignment="1">
      <alignment vertical="center" shrinkToFit="1"/>
    </xf>
    <xf numFmtId="177" fontId="4" fillId="2" borderId="15" xfId="1" applyNumberFormat="1" applyFont="1" applyFill="1" applyBorder="1" applyAlignment="1">
      <alignment vertical="center" shrinkToFit="1"/>
    </xf>
    <xf numFmtId="177" fontId="4" fillId="2" borderId="12" xfId="1" applyNumberFormat="1" applyFont="1" applyFill="1" applyBorder="1" applyAlignment="1">
      <alignment vertical="center" shrinkToFit="1"/>
    </xf>
    <xf numFmtId="178" fontId="14" fillId="3" borderId="8" xfId="1" applyNumberFormat="1" applyFont="1" applyFill="1" applyBorder="1" applyAlignment="1">
      <alignment vertical="center" shrinkToFit="1"/>
    </xf>
    <xf numFmtId="178" fontId="14" fillId="3" borderId="9" xfId="1" applyNumberFormat="1" applyFont="1" applyFill="1" applyBorder="1" applyAlignment="1">
      <alignment vertical="center" shrinkToFit="1"/>
    </xf>
    <xf numFmtId="178" fontId="14" fillId="3" borderId="10" xfId="1" applyNumberFormat="1" applyFont="1" applyFill="1" applyBorder="1" applyAlignment="1">
      <alignment vertical="center" shrinkToFit="1"/>
    </xf>
    <xf numFmtId="178" fontId="14" fillId="3" borderId="11" xfId="1" applyNumberFormat="1" applyFont="1" applyFill="1" applyBorder="1" applyAlignment="1">
      <alignment vertical="center" shrinkToFit="1"/>
    </xf>
    <xf numFmtId="178" fontId="14" fillId="3" borderId="67" xfId="1" applyNumberFormat="1" applyFont="1" applyFill="1" applyBorder="1" applyAlignment="1">
      <alignment vertical="center" shrinkToFit="1"/>
    </xf>
    <xf numFmtId="178" fontId="14" fillId="3" borderId="32" xfId="1" applyNumberFormat="1" applyFont="1" applyFill="1" applyBorder="1" applyAlignment="1">
      <alignment vertical="center" shrinkToFit="1"/>
    </xf>
    <xf numFmtId="177" fontId="6" fillId="0" borderId="23" xfId="1" applyNumberFormat="1" applyFont="1" applyFill="1" applyBorder="1" applyAlignment="1" applyProtection="1">
      <alignment vertical="center" shrinkToFit="1"/>
      <protection locked="0"/>
    </xf>
    <xf numFmtId="177" fontId="6" fillId="0" borderId="25" xfId="1" applyNumberFormat="1" applyFont="1" applyFill="1" applyBorder="1" applyAlignment="1">
      <alignment vertical="center" shrinkToFit="1"/>
    </xf>
    <xf numFmtId="177" fontId="6" fillId="0" borderId="26" xfId="1" applyNumberFormat="1" applyFont="1" applyFill="1" applyBorder="1" applyAlignment="1">
      <alignment vertical="center" shrinkToFit="1"/>
    </xf>
    <xf numFmtId="177" fontId="6" fillId="0" borderId="27" xfId="1" applyNumberFormat="1" applyFont="1" applyFill="1" applyBorder="1" applyAlignment="1">
      <alignment vertical="center" shrinkToFit="1"/>
    </xf>
    <xf numFmtId="177" fontId="6" fillId="0" borderId="0" xfId="1" applyNumberFormat="1" applyFont="1" applyFill="1" applyBorder="1" applyAlignment="1">
      <alignment vertical="center" shrinkToFit="1"/>
    </xf>
    <xf numFmtId="177" fontId="6" fillId="0" borderId="68" xfId="1" applyNumberFormat="1" applyFont="1" applyFill="1" applyBorder="1" applyAlignment="1">
      <alignment horizontal="center" vertical="center" shrinkToFit="1"/>
    </xf>
    <xf numFmtId="177" fontId="6" fillId="0" borderId="33" xfId="1" applyNumberFormat="1" applyFont="1" applyFill="1" applyBorder="1" applyAlignment="1">
      <alignment horizontal="center" vertical="center" shrinkToFit="1"/>
    </xf>
    <xf numFmtId="177" fontId="6" fillId="0" borderId="3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23" xfId="1" applyNumberFormat="1" applyFont="1" applyFill="1" applyBorder="1" applyAlignment="1">
      <alignment vertical="center" shrinkToFit="1"/>
    </xf>
    <xf numFmtId="177" fontId="6" fillId="0" borderId="22" xfId="1" applyNumberFormat="1" applyFont="1" applyFill="1" applyBorder="1" applyAlignment="1">
      <alignment vertical="center" shrinkToFit="1"/>
    </xf>
    <xf numFmtId="177" fontId="6" fillId="0" borderId="16" xfId="1" applyNumberFormat="1" applyFont="1" applyFill="1" applyBorder="1" applyAlignment="1">
      <alignment vertical="center" shrinkToFit="1"/>
    </xf>
    <xf numFmtId="177" fontId="6" fillId="0" borderId="65" xfId="1" applyNumberFormat="1" applyFont="1" applyFill="1" applyBorder="1" applyAlignment="1">
      <alignment horizontal="center" vertical="center" shrinkToFit="1"/>
    </xf>
    <xf numFmtId="177" fontId="6" fillId="0" borderId="22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177" fontId="4" fillId="2" borderId="29" xfId="1" applyNumberFormat="1" applyFont="1" applyFill="1" applyBorder="1" applyAlignment="1">
      <alignment vertical="center" shrinkToFit="1"/>
    </xf>
    <xf numFmtId="177" fontId="4" fillId="2" borderId="30" xfId="1" applyNumberFormat="1" applyFont="1" applyFill="1" applyBorder="1" applyAlignment="1">
      <alignment vertical="center" shrinkToFit="1"/>
    </xf>
    <xf numFmtId="178" fontId="14" fillId="2" borderId="31" xfId="1" applyNumberFormat="1" applyFont="1" applyFill="1" applyBorder="1" applyAlignment="1">
      <alignment vertical="center" shrinkToFit="1"/>
    </xf>
    <xf numFmtId="178" fontId="14" fillId="2" borderId="11" xfId="1" applyNumberFormat="1" applyFont="1" applyFill="1" applyBorder="1" applyAlignment="1">
      <alignment vertical="center" shrinkToFit="1"/>
    </xf>
    <xf numFmtId="177" fontId="6" fillId="0" borderId="65" xfId="1" applyNumberFormat="1" applyFont="1" applyFill="1" applyBorder="1" applyAlignment="1">
      <alignment vertical="center" shrinkToFit="1"/>
    </xf>
    <xf numFmtId="177" fontId="4" fillId="2" borderId="1" xfId="1" applyNumberFormat="1" applyFont="1" applyFill="1" applyBorder="1" applyAlignment="1">
      <alignment vertical="center" shrinkToFit="1"/>
    </xf>
    <xf numFmtId="177" fontId="4" fillId="2" borderId="23" xfId="1" applyNumberFormat="1" applyFont="1" applyFill="1" applyBorder="1" applyAlignment="1">
      <alignment vertical="center" shrinkToFit="1"/>
    </xf>
    <xf numFmtId="177" fontId="4" fillId="2" borderId="22" xfId="1" applyNumberFormat="1" applyFont="1" applyFill="1" applyBorder="1" applyAlignment="1">
      <alignment vertical="center" shrinkToFit="1"/>
    </xf>
    <xf numFmtId="177" fontId="4" fillId="2" borderId="65" xfId="1" applyNumberFormat="1" applyFont="1" applyFill="1" applyBorder="1" applyAlignment="1">
      <alignment vertical="center" shrinkToFit="1"/>
    </xf>
    <xf numFmtId="180" fontId="6" fillId="0" borderId="1" xfId="0" applyNumberFormat="1" applyFont="1" applyFill="1" applyBorder="1" applyAlignment="1" applyProtection="1">
      <alignment vertical="center" shrinkToFit="1"/>
      <protection locked="0"/>
    </xf>
    <xf numFmtId="180" fontId="6" fillId="0" borderId="24" xfId="0" applyNumberFormat="1" applyFont="1" applyFill="1" applyBorder="1" applyAlignment="1" applyProtection="1">
      <alignment vertical="center" shrinkToFit="1"/>
      <protection locked="0"/>
    </xf>
    <xf numFmtId="180" fontId="6" fillId="0" borderId="35" xfId="0" applyNumberFormat="1" applyFont="1" applyFill="1" applyBorder="1" applyAlignment="1" applyProtection="1">
      <alignment vertical="center" shrinkToFit="1"/>
      <protection locked="0"/>
    </xf>
    <xf numFmtId="180" fontId="6" fillId="0" borderId="16" xfId="0" applyNumberFormat="1" applyFont="1" applyFill="1" applyBorder="1" applyAlignment="1" applyProtection="1">
      <alignment vertical="center" shrinkToFit="1"/>
      <protection locked="0"/>
    </xf>
    <xf numFmtId="180" fontId="6" fillId="0" borderId="65" xfId="0" applyNumberFormat="1" applyFont="1" applyFill="1" applyBorder="1" applyAlignment="1" applyProtection="1">
      <alignment vertical="center" shrinkToFit="1"/>
      <protection locked="0"/>
    </xf>
    <xf numFmtId="180" fontId="6" fillId="0" borderId="22" xfId="0" applyNumberFormat="1" applyFont="1" applyFill="1" applyBorder="1" applyAlignment="1" applyProtection="1">
      <alignment vertical="center" shrinkToFit="1"/>
      <protection locked="0"/>
    </xf>
    <xf numFmtId="177" fontId="4" fillId="0" borderId="25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vertical="center" shrinkToFit="1"/>
    </xf>
    <xf numFmtId="177" fontId="4" fillId="0" borderId="49" xfId="0" applyNumberFormat="1" applyFont="1" applyFill="1" applyBorder="1" applyAlignment="1">
      <alignment vertical="center" shrinkToFit="1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69" xfId="0" applyNumberFormat="1" applyFont="1" applyFill="1" applyBorder="1" applyAlignment="1">
      <alignment vertical="center" shrinkToFit="1"/>
    </xf>
    <xf numFmtId="177" fontId="6" fillId="3" borderId="12" xfId="0" applyNumberFormat="1" applyFont="1" applyFill="1" applyBorder="1" applyAlignment="1" applyProtection="1">
      <alignment vertical="center" shrinkToFit="1"/>
      <protection locked="0"/>
    </xf>
    <xf numFmtId="177" fontId="6" fillId="3" borderId="13" xfId="0" applyNumberFormat="1" applyFont="1" applyFill="1" applyBorder="1" applyAlignment="1" applyProtection="1">
      <alignment vertical="center" shrinkToFit="1"/>
      <protection locked="0"/>
    </xf>
    <xf numFmtId="177" fontId="6" fillId="3" borderId="14" xfId="0" applyNumberFormat="1" applyFont="1" applyFill="1" applyBorder="1" applyAlignment="1" applyProtection="1">
      <alignment vertical="center" shrinkToFit="1"/>
      <protection locked="0"/>
    </xf>
    <xf numFmtId="177" fontId="6" fillId="3" borderId="15" xfId="0" applyNumberFormat="1" applyFont="1" applyFill="1" applyBorder="1" applyAlignment="1" applyProtection="1">
      <alignment vertical="center" shrinkToFit="1"/>
      <protection locked="0"/>
    </xf>
    <xf numFmtId="177" fontId="6" fillId="3" borderId="62" xfId="0" applyNumberFormat="1" applyFont="1" applyFill="1" applyBorder="1" applyAlignment="1" applyProtection="1">
      <alignment vertical="center" shrinkToFit="1"/>
      <protection locked="0"/>
    </xf>
    <xf numFmtId="177" fontId="6" fillId="3" borderId="40" xfId="0" applyNumberFormat="1" applyFont="1" applyFill="1" applyBorder="1" applyAlignment="1" applyProtection="1">
      <alignment vertical="center" shrinkToFit="1"/>
      <protection locked="0"/>
    </xf>
    <xf numFmtId="177" fontId="6" fillId="3" borderId="41" xfId="0" applyNumberFormat="1" applyFont="1" applyFill="1" applyBorder="1" applyAlignment="1" applyProtection="1">
      <alignment vertical="center" shrinkToFit="1"/>
      <protection locked="0"/>
    </xf>
    <xf numFmtId="177" fontId="6" fillId="3" borderId="42" xfId="0" applyNumberFormat="1" applyFont="1" applyFill="1" applyBorder="1" applyAlignment="1" applyProtection="1">
      <alignment vertical="center" shrinkToFit="1"/>
      <protection locked="0"/>
    </xf>
    <xf numFmtId="177" fontId="6" fillId="3" borderId="43" xfId="0" applyNumberFormat="1" applyFont="1" applyFill="1" applyBorder="1" applyAlignment="1" applyProtection="1">
      <alignment vertical="center" shrinkToFit="1"/>
      <protection locked="0"/>
    </xf>
    <xf numFmtId="177" fontId="6" fillId="3" borderId="70" xfId="0" applyNumberFormat="1" applyFont="1" applyFill="1" applyBorder="1" applyAlignment="1" applyProtection="1">
      <alignment vertical="center" shrinkToFit="1"/>
      <protection locked="0"/>
    </xf>
    <xf numFmtId="177" fontId="6" fillId="3" borderId="19" xfId="0" applyNumberFormat="1" applyFont="1" applyFill="1" applyBorder="1" applyAlignment="1" applyProtection="1">
      <alignment vertical="center" shrinkToFit="1"/>
      <protection locked="0"/>
    </xf>
    <xf numFmtId="177" fontId="6" fillId="3" borderId="20" xfId="0" applyNumberFormat="1" applyFont="1" applyFill="1" applyBorder="1" applyAlignment="1" applyProtection="1">
      <alignment vertical="center" shrinkToFit="1"/>
      <protection locked="0"/>
    </xf>
    <xf numFmtId="177" fontId="6" fillId="3" borderId="21" xfId="0" applyNumberFormat="1" applyFont="1" applyFill="1" applyBorder="1" applyAlignment="1" applyProtection="1">
      <alignment vertical="center" shrinkToFit="1"/>
      <protection locked="0"/>
    </xf>
    <xf numFmtId="177" fontId="6" fillId="3" borderId="44" xfId="0" applyNumberFormat="1" applyFont="1" applyFill="1" applyBorder="1" applyAlignment="1" applyProtection="1">
      <alignment vertical="center" shrinkToFit="1"/>
      <protection locked="0"/>
    </xf>
    <xf numFmtId="177" fontId="6" fillId="3" borderId="71" xfId="0" applyNumberFormat="1" applyFont="1" applyFill="1" applyBorder="1" applyAlignment="1" applyProtection="1">
      <alignment vertical="center" shrinkToFit="1"/>
      <protection locked="0"/>
    </xf>
    <xf numFmtId="177" fontId="6" fillId="3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20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0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71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44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" xfId="0" applyNumberFormat="1" applyFont="1" applyFill="1" applyBorder="1" applyAlignment="1" applyProtection="1">
      <alignment vertical="center" shrinkToFit="1"/>
      <protection locked="0"/>
    </xf>
    <xf numFmtId="177" fontId="6" fillId="3" borderId="24" xfId="0" applyNumberFormat="1" applyFont="1" applyFill="1" applyBorder="1" applyAlignment="1" applyProtection="1">
      <alignment vertical="center" shrinkToFit="1"/>
      <protection locked="0"/>
    </xf>
    <xf numFmtId="177" fontId="6" fillId="3" borderId="35" xfId="0" applyNumberFormat="1" applyFont="1" applyFill="1" applyBorder="1" applyAlignment="1" applyProtection="1">
      <alignment vertical="center" shrinkToFit="1"/>
      <protection locked="0"/>
    </xf>
    <xf numFmtId="177" fontId="6" fillId="3" borderId="22" xfId="0" applyNumberFormat="1" applyFont="1" applyFill="1" applyBorder="1" applyAlignment="1" applyProtection="1">
      <alignment vertical="center" shrinkToFit="1"/>
      <protection locked="0"/>
    </xf>
    <xf numFmtId="177" fontId="6" fillId="3" borderId="65" xfId="0" applyNumberFormat="1" applyFont="1" applyFill="1" applyBorder="1" applyAlignment="1" applyProtection="1">
      <alignment vertical="center" shrinkToFit="1"/>
      <protection locked="0"/>
    </xf>
    <xf numFmtId="177" fontId="6" fillId="3" borderId="45" xfId="0" applyNumberFormat="1" applyFont="1" applyFill="1" applyBorder="1" applyAlignment="1" applyProtection="1">
      <alignment vertical="center" shrinkToFit="1"/>
      <protection locked="0"/>
    </xf>
    <xf numFmtId="177" fontId="6" fillId="3" borderId="2" xfId="0" applyNumberFormat="1" applyFont="1" applyFill="1" applyBorder="1" applyAlignment="1" applyProtection="1">
      <alignment vertical="center" shrinkToFit="1"/>
      <protection locked="0"/>
    </xf>
    <xf numFmtId="177" fontId="6" fillId="3" borderId="46" xfId="0" applyNumberFormat="1" applyFont="1" applyFill="1" applyBorder="1" applyAlignment="1" applyProtection="1">
      <alignment vertical="center" shrinkToFit="1"/>
      <protection locked="0"/>
    </xf>
    <xf numFmtId="177" fontId="6" fillId="3" borderId="47" xfId="0" applyNumberFormat="1" applyFont="1" applyFill="1" applyBorder="1" applyAlignment="1" applyProtection="1">
      <alignment vertical="center" shrinkToFit="1"/>
      <protection locked="0"/>
    </xf>
    <xf numFmtId="177" fontId="6" fillId="3" borderId="64" xfId="0" applyNumberFormat="1" applyFont="1" applyFill="1" applyBorder="1" applyAlignment="1" applyProtection="1">
      <alignment vertical="center" shrinkToFit="1"/>
      <protection locked="0"/>
    </xf>
    <xf numFmtId="177" fontId="4" fillId="0" borderId="3" xfId="0" applyNumberFormat="1" applyFont="1" applyFill="1" applyBorder="1" applyAlignment="1">
      <alignment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4" fillId="0" borderId="33" xfId="0" applyNumberFormat="1" applyFont="1" applyFill="1" applyBorder="1" applyAlignment="1">
      <alignment vertical="center" shrinkToFit="1"/>
    </xf>
    <xf numFmtId="177" fontId="4" fillId="0" borderId="68" xfId="0" applyNumberFormat="1" applyFont="1" applyFill="1" applyBorder="1" applyAlignment="1">
      <alignment vertical="center" shrinkToFit="1"/>
    </xf>
    <xf numFmtId="177" fontId="6" fillId="3" borderId="8" xfId="0" applyNumberFormat="1" applyFont="1" applyFill="1" applyBorder="1" applyAlignment="1" applyProtection="1">
      <alignment vertical="center" shrinkToFit="1"/>
      <protection locked="0"/>
    </xf>
    <xf numFmtId="177" fontId="6" fillId="3" borderId="9" xfId="0" applyNumberFormat="1" applyFont="1" applyFill="1" applyBorder="1" applyAlignment="1" applyProtection="1">
      <alignment vertical="center" shrinkToFit="1"/>
      <protection locked="0"/>
    </xf>
    <xf numFmtId="177" fontId="6" fillId="3" borderId="10" xfId="0" applyNumberFormat="1" applyFont="1" applyFill="1" applyBorder="1" applyAlignment="1" applyProtection="1">
      <alignment vertical="center" shrinkToFit="1"/>
      <protection locked="0"/>
    </xf>
    <xf numFmtId="177" fontId="6" fillId="3" borderId="32" xfId="0" applyNumberFormat="1" applyFont="1" applyFill="1" applyBorder="1" applyAlignment="1" applyProtection="1">
      <alignment vertical="center" shrinkToFit="1"/>
      <protection locked="0"/>
    </xf>
    <xf numFmtId="177" fontId="6" fillId="3" borderId="67" xfId="0" applyNumberFormat="1" applyFont="1" applyFill="1" applyBorder="1" applyAlignment="1" applyProtection="1">
      <alignment vertical="center" shrinkToFit="1"/>
      <protection locked="0"/>
    </xf>
    <xf numFmtId="177" fontId="4" fillId="0" borderId="1" xfId="0" applyNumberFormat="1" applyFont="1" applyFill="1" applyBorder="1" applyAlignment="1">
      <alignment vertical="center" shrinkToFit="1"/>
    </xf>
    <xf numFmtId="177" fontId="4" fillId="0" borderId="24" xfId="0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 shrinkToFit="1"/>
    </xf>
    <xf numFmtId="177" fontId="4" fillId="0" borderId="65" xfId="0" applyNumberFormat="1" applyFont="1" applyFill="1" applyBorder="1" applyAlignment="1">
      <alignment vertical="center" shrinkToFit="1"/>
    </xf>
    <xf numFmtId="177" fontId="6" fillId="3" borderId="36" xfId="0" applyNumberFormat="1" applyFont="1" applyFill="1" applyBorder="1" applyAlignment="1" applyProtection="1">
      <alignment vertical="center" shrinkToFit="1"/>
      <protection locked="0"/>
    </xf>
    <xf numFmtId="177" fontId="6" fillId="3" borderId="37" xfId="0" applyNumberFormat="1" applyFont="1" applyFill="1" applyBorder="1" applyAlignment="1" applyProtection="1">
      <alignment vertical="center" shrinkToFit="1"/>
      <protection locked="0"/>
    </xf>
    <xf numFmtId="177" fontId="6" fillId="3" borderId="38" xfId="0" applyNumberFormat="1" applyFont="1" applyFill="1" applyBorder="1" applyAlignment="1" applyProtection="1">
      <alignment vertical="center" shrinkToFit="1"/>
      <protection locked="0"/>
    </xf>
    <xf numFmtId="177" fontId="6" fillId="3" borderId="48" xfId="0" applyNumberFormat="1" applyFont="1" applyFill="1" applyBorder="1" applyAlignment="1" applyProtection="1">
      <alignment vertical="center" shrinkToFit="1"/>
      <protection locked="0"/>
    </xf>
    <xf numFmtId="177" fontId="6" fillId="3" borderId="66" xfId="0" applyNumberFormat="1" applyFont="1" applyFill="1" applyBorder="1" applyAlignment="1" applyProtection="1">
      <alignment vertical="center" shrinkToFit="1"/>
      <protection locked="0"/>
    </xf>
    <xf numFmtId="41" fontId="4" fillId="0" borderId="3" xfId="0" applyNumberFormat="1" applyFont="1" applyFill="1" applyBorder="1" applyAlignment="1">
      <alignment vertical="center" shrinkToFit="1"/>
    </xf>
    <xf numFmtId="41" fontId="4" fillId="0" borderId="4" xfId="0" applyNumberFormat="1" applyFont="1" applyFill="1" applyBorder="1" applyAlignment="1">
      <alignment vertical="center" shrinkToFit="1"/>
    </xf>
    <xf numFmtId="41" fontId="4" fillId="0" borderId="5" xfId="0" applyNumberFormat="1" applyFont="1" applyFill="1" applyBorder="1" applyAlignment="1">
      <alignment vertical="center" shrinkToFit="1"/>
    </xf>
    <xf numFmtId="41" fontId="4" fillId="0" borderId="12" xfId="0" applyNumberFormat="1" applyFont="1" applyFill="1" applyBorder="1" applyAlignment="1">
      <alignment vertical="center" shrinkToFit="1"/>
    </xf>
    <xf numFmtId="41" fontId="4" fillId="0" borderId="6" xfId="0" applyNumberFormat="1" applyFont="1" applyFill="1" applyBorder="1" applyAlignment="1">
      <alignment vertical="center" shrinkToFit="1"/>
    </xf>
    <xf numFmtId="41" fontId="4" fillId="0" borderId="62" xfId="0" applyNumberFormat="1" applyFont="1" applyFill="1" applyBorder="1" applyAlignment="1">
      <alignment horizontal="center" vertical="center" shrinkToFit="1"/>
    </xf>
    <xf numFmtId="41" fontId="4" fillId="0" borderId="33" xfId="0" applyNumberFormat="1" applyFont="1" applyFill="1" applyBorder="1" applyAlignment="1">
      <alignment vertical="center" shrinkToFit="1"/>
    </xf>
    <xf numFmtId="41" fontId="6" fillId="3" borderId="19" xfId="0" applyNumberFormat="1" applyFont="1" applyFill="1" applyBorder="1" applyAlignment="1" applyProtection="1">
      <alignment vertical="center" shrinkToFit="1"/>
      <protection locked="0"/>
    </xf>
    <xf numFmtId="41" fontId="6" fillId="3" borderId="20" xfId="0" applyNumberFormat="1" applyFont="1" applyFill="1" applyBorder="1" applyAlignment="1" applyProtection="1">
      <alignment vertical="center" shrinkToFit="1"/>
      <protection locked="0"/>
    </xf>
    <xf numFmtId="41" fontId="6" fillId="3" borderId="21" xfId="0" applyNumberFormat="1" applyFont="1" applyFill="1" applyBorder="1" applyAlignment="1" applyProtection="1">
      <alignment vertical="center" shrinkToFit="1"/>
      <protection locked="0"/>
    </xf>
    <xf numFmtId="41" fontId="6" fillId="3" borderId="44" xfId="0" applyNumberFormat="1" applyFont="1" applyFill="1" applyBorder="1" applyAlignment="1" applyProtection="1">
      <alignment vertical="center" shrinkToFit="1"/>
      <protection locked="0"/>
    </xf>
    <xf numFmtId="41" fontId="6" fillId="3" borderId="71" xfId="0" applyNumberFormat="1" applyFont="1" applyFill="1" applyBorder="1" applyAlignment="1" applyProtection="1">
      <alignment horizontal="center" vertical="center" shrinkToFit="1"/>
      <protection locked="0"/>
    </xf>
    <xf numFmtId="41" fontId="6" fillId="3" borderId="25" xfId="0" applyNumberFormat="1" applyFont="1" applyFill="1" applyBorder="1" applyAlignment="1" applyProtection="1">
      <alignment vertical="center" shrinkToFit="1"/>
      <protection locked="0"/>
    </xf>
    <xf numFmtId="41" fontId="6" fillId="3" borderId="28" xfId="0" applyNumberFormat="1" applyFont="1" applyFill="1" applyBorder="1" applyAlignment="1" applyProtection="1">
      <alignment vertical="center" shrinkToFit="1"/>
      <protection locked="0"/>
    </xf>
    <xf numFmtId="41" fontId="6" fillId="3" borderId="49" xfId="0" applyNumberFormat="1" applyFont="1" applyFill="1" applyBorder="1" applyAlignment="1" applyProtection="1">
      <alignment vertical="center" shrinkToFit="1"/>
      <protection locked="0"/>
    </xf>
    <xf numFmtId="41" fontId="6" fillId="3" borderId="27" xfId="0" applyNumberFormat="1" applyFont="1" applyFill="1" applyBorder="1" applyAlignment="1" applyProtection="1">
      <alignment vertical="center" shrinkToFit="1"/>
      <protection locked="0"/>
    </xf>
    <xf numFmtId="41" fontId="6" fillId="3" borderId="69" xfId="0" applyNumberFormat="1" applyFont="1" applyFill="1" applyBorder="1" applyAlignment="1" applyProtection="1">
      <alignment horizontal="center" vertical="center" shrinkToFit="1"/>
      <protection locked="0"/>
    </xf>
    <xf numFmtId="41" fontId="6" fillId="3" borderId="45" xfId="0" applyNumberFormat="1" applyFont="1" applyFill="1" applyBorder="1" applyAlignment="1" applyProtection="1">
      <alignment vertical="center" shrinkToFit="1"/>
      <protection locked="0"/>
    </xf>
    <xf numFmtId="41" fontId="6" fillId="3" borderId="2" xfId="0" applyNumberFormat="1" applyFont="1" applyFill="1" applyBorder="1" applyAlignment="1" applyProtection="1">
      <alignment vertical="center" shrinkToFit="1"/>
      <protection locked="0"/>
    </xf>
    <xf numFmtId="41" fontId="6" fillId="3" borderId="46" xfId="0" applyNumberFormat="1" applyFont="1" applyFill="1" applyBorder="1" applyAlignment="1" applyProtection="1">
      <alignment vertical="center" shrinkToFit="1"/>
      <protection locked="0"/>
    </xf>
    <xf numFmtId="41" fontId="6" fillId="3" borderId="47" xfId="0" applyNumberFormat="1" applyFont="1" applyFill="1" applyBorder="1" applyAlignment="1" applyProtection="1">
      <alignment vertical="center" shrinkToFit="1"/>
      <protection locked="0"/>
    </xf>
    <xf numFmtId="41" fontId="6" fillId="3" borderId="64" xfId="0" applyNumberFormat="1" applyFont="1" applyFill="1" applyBorder="1" applyAlignment="1" applyProtection="1">
      <alignment horizontal="center" vertical="center" shrinkToFit="1"/>
      <protection locked="0"/>
    </xf>
    <xf numFmtId="41" fontId="6" fillId="3" borderId="18" xfId="0" applyNumberFormat="1" applyFont="1" applyFill="1" applyBorder="1" applyAlignment="1" applyProtection="1">
      <alignment vertical="center" shrinkToFit="1"/>
      <protection locked="0"/>
    </xf>
    <xf numFmtId="41" fontId="6" fillId="3" borderId="0" xfId="0" applyNumberFormat="1" applyFont="1" applyFill="1" applyBorder="1" applyAlignment="1" applyProtection="1">
      <alignment vertical="center" shrinkToFit="1"/>
      <protection locked="0"/>
    </xf>
    <xf numFmtId="41" fontId="6" fillId="3" borderId="50" xfId="0" applyNumberFormat="1" applyFont="1" applyFill="1" applyBorder="1" applyAlignment="1" applyProtection="1">
      <alignment vertical="center" shrinkToFit="1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center" vertical="distributed" textRotation="255" indent="1"/>
    </xf>
    <xf numFmtId="0" fontId="12" fillId="0" borderId="27" xfId="0" applyFont="1" applyFill="1" applyBorder="1" applyAlignment="1">
      <alignment horizontal="center" vertical="distributed" textRotation="255" indent="1"/>
    </xf>
    <xf numFmtId="0" fontId="12" fillId="0" borderId="28" xfId="0" applyFont="1" applyFill="1" applyBorder="1" applyAlignment="1">
      <alignment horizontal="center" vertical="distributed" textRotation="255" indent="1"/>
    </xf>
    <xf numFmtId="0" fontId="12" fillId="0" borderId="2" xfId="0" applyFont="1" applyFill="1" applyBorder="1" applyAlignment="1">
      <alignment horizontal="center" vertical="distributed" textRotation="255" indent="1"/>
    </xf>
    <xf numFmtId="0" fontId="12" fillId="0" borderId="47" xfId="0" applyFont="1" applyFill="1" applyBorder="1" applyAlignment="1">
      <alignment horizontal="center" vertical="distributed" textRotation="255" inden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3" xfId="0" applyFont="1" applyFill="1" applyBorder="1" applyAlignment="1">
      <alignment horizontal="left" vertical="center" shrinkToFit="1"/>
    </xf>
    <xf numFmtId="0" fontId="9" fillId="0" borderId="28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103" xfId="0" applyFont="1" applyBorder="1" applyProtection="1">
      <alignment vertical="center"/>
      <protection locked="0"/>
    </xf>
    <xf numFmtId="0" fontId="9" fillId="0" borderId="51" xfId="0" applyFont="1" applyBorder="1" applyAlignment="1" applyProtection="1">
      <alignment horizontal="left" vertical="center" shrinkToFit="1"/>
      <protection locked="0"/>
    </xf>
    <xf numFmtId="0" fontId="9" fillId="0" borderId="104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vertical="center"/>
      <protection locked="0"/>
    </xf>
    <xf numFmtId="0" fontId="9" fillId="0" borderId="105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06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104" xfId="0" applyFont="1" applyBorder="1" applyAlignment="1" applyProtection="1">
      <alignment horizontal="left" vertical="center"/>
      <protection locked="0"/>
    </xf>
    <xf numFmtId="0" fontId="1" fillId="0" borderId="107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1" fillId="0" borderId="108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1" fillId="0" borderId="109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84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182" fontId="0" fillId="0" borderId="0" xfId="0" applyNumberFormat="1" applyFont="1" applyBorder="1" applyAlignment="1" applyProtection="1">
      <alignment horizontal="center" vertical="center"/>
      <protection locked="0"/>
    </xf>
    <xf numFmtId="182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right" vertical="center"/>
      <protection locked="0"/>
    </xf>
    <xf numFmtId="0" fontId="9" fillId="0" borderId="104" xfId="0" applyFont="1" applyBorder="1" applyAlignment="1" applyProtection="1">
      <alignment horizontal="right" vertical="center"/>
      <protection locked="0"/>
    </xf>
    <xf numFmtId="0" fontId="9" fillId="0" borderId="51" xfId="0" applyFont="1" applyBorder="1" applyProtection="1">
      <alignment vertical="center"/>
      <protection locked="0"/>
    </xf>
    <xf numFmtId="0" fontId="9" fillId="0" borderId="104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06" xfId="0" applyFont="1" applyBorder="1" applyProtection="1">
      <alignment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06" xfId="0" applyFont="1" applyBorder="1" applyAlignment="1" applyProtection="1">
      <alignment horizontal="left" vertical="center"/>
      <protection locked="0"/>
    </xf>
    <xf numFmtId="0" fontId="9" fillId="0" borderId="41" xfId="0" applyFont="1" applyBorder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52" xfId="0" applyFont="1" applyBorder="1" applyProtection="1">
      <alignment vertical="center"/>
      <protection locked="0"/>
    </xf>
    <xf numFmtId="0" fontId="9" fillId="0" borderId="43" xfId="0" applyFont="1" applyBorder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104" xfId="0" applyFont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</cellXfs>
  <cellStyles count="2">
    <cellStyle name="パーセント" xfId="1" builtinId="5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123825</xdr:rowOff>
    </xdr:from>
    <xdr:to>
      <xdr:col>3</xdr:col>
      <xdr:colOff>1047750</xdr:colOff>
      <xdr:row>6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9050" y="752475"/>
          <a:ext cx="1914525" cy="381000"/>
        </a:xfrm>
        <a:prstGeom prst="wedgeRoundRectCallout">
          <a:avLst>
            <a:gd name="adj1" fmla="val 9704"/>
            <a:gd name="adj2" fmla="val -9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貴社名および取引支店名を入力願います。</a:t>
          </a:r>
          <a:endParaRPr lang="ja-JP" altLang="en-US"/>
        </a:p>
      </xdr:txBody>
    </xdr:sp>
    <xdr:clientData/>
  </xdr:twoCellAnchor>
  <xdr:twoCellAnchor>
    <xdr:from>
      <xdr:col>6</xdr:col>
      <xdr:colOff>152400</xdr:colOff>
      <xdr:row>0</xdr:row>
      <xdr:rowOff>38100</xdr:rowOff>
    </xdr:from>
    <xdr:to>
      <xdr:col>9</xdr:col>
      <xdr:colOff>0</xdr:colOff>
      <xdr:row>2</xdr:row>
      <xdr:rowOff>200025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876675" y="38100"/>
          <a:ext cx="2419350" cy="581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作成例</a:t>
          </a:r>
          <a:endParaRPr lang="ja-JP" altLang="en-US"/>
        </a:p>
      </xdr:txBody>
    </xdr:sp>
    <xdr:clientData/>
  </xdr:twoCellAnchor>
  <xdr:twoCellAnchor editAs="oneCell">
    <xdr:from>
      <xdr:col>4</xdr:col>
      <xdr:colOff>152400</xdr:colOff>
      <xdr:row>3</xdr:row>
      <xdr:rowOff>38100</xdr:rowOff>
    </xdr:from>
    <xdr:to>
      <xdr:col>7</xdr:col>
      <xdr:colOff>742950</xdr:colOff>
      <xdr:row>4</xdr:row>
      <xdr:rowOff>238125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162175" y="666750"/>
          <a:ext cx="3162300" cy="447675"/>
        </a:xfrm>
        <a:prstGeom prst="wedgeRoundRectCallout">
          <a:avLst>
            <a:gd name="adj1" fmla="val -32685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分析開始決算期を、西暦/月/1で入力願います。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（例：H2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/3期～20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/3/1）</a:t>
          </a:r>
          <a:endParaRPr lang="ja-JP" altLang="en-US"/>
        </a:p>
      </xdr:txBody>
    </xdr:sp>
    <xdr:clientData/>
  </xdr:twoCellAnchor>
  <xdr:twoCellAnchor editAs="oneCell">
    <xdr:from>
      <xdr:col>14</xdr:col>
      <xdr:colOff>400050</xdr:colOff>
      <xdr:row>2</xdr:row>
      <xdr:rowOff>123825</xdr:rowOff>
    </xdr:from>
    <xdr:to>
      <xdr:col>16</xdr:col>
      <xdr:colOff>828675</xdr:colOff>
      <xdr:row>4</xdr:row>
      <xdr:rowOff>28575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0982325" y="542925"/>
          <a:ext cx="2143125" cy="361950"/>
        </a:xfrm>
        <a:prstGeom prst="wedgeRoundRectCallout">
          <a:avLst>
            <a:gd name="adj1" fmla="val 35417"/>
            <a:gd name="adj2" fmla="val 651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単位をリストより選択してください。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（千円or百万円）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14</xdr:col>
      <xdr:colOff>9525</xdr:colOff>
      <xdr:row>1</xdr:row>
      <xdr:rowOff>57150</xdr:rowOff>
    </xdr:from>
    <xdr:to>
      <xdr:col>16</xdr:col>
      <xdr:colOff>800100</xdr:colOff>
      <xdr:row>2</xdr:row>
      <xdr:rowOff>76200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0591800" y="266700"/>
          <a:ext cx="2505075" cy="228600"/>
        </a:xfrm>
        <a:prstGeom prst="wedgeRoundRectCallout">
          <a:avLst>
            <a:gd name="adj1" fmla="val 21861"/>
            <a:gd name="adj2" fmla="val -1041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作成日を、西暦/月/日で入力願います。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11</xdr:col>
      <xdr:colOff>209550</xdr:colOff>
      <xdr:row>28</xdr:row>
      <xdr:rowOff>104775</xdr:rowOff>
    </xdr:from>
    <xdr:to>
      <xdr:col>14</xdr:col>
      <xdr:colOff>657225</xdr:colOff>
      <xdr:row>30</xdr:row>
      <xdr:rowOff>219075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8220075" y="5238750"/>
          <a:ext cx="3019425" cy="495300"/>
        </a:xfrm>
        <a:prstGeom prst="wedgeRoundRectCallout">
          <a:avLst>
            <a:gd name="adj1" fmla="val -57750"/>
            <a:gd name="adj2" fmla="val -7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実績3期分および計画10期分を入力願います。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（入力箇所は太枠内、その他は自動計算）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49"/>
  <sheetViews>
    <sheetView showGridLines="0" showRowColHeaders="0" tabSelected="1" zoomScaleNormal="100" zoomScaleSheetLayoutView="85" workbookViewId="0">
      <selection activeCell="D2" sqref="D2:E2"/>
    </sheetView>
  </sheetViews>
  <sheetFormatPr defaultRowHeight="15" x14ac:dyDescent="0.15"/>
  <cols>
    <col min="1" max="2" width="2.375" style="2" customWidth="1"/>
    <col min="3" max="3" width="6.875" style="2" customWidth="1"/>
    <col min="4" max="4" width="14.75" style="2" customWidth="1"/>
    <col min="5" max="17" width="13.5" style="2" customWidth="1"/>
    <col min="18" max="18" width="1" style="2" customWidth="1"/>
    <col min="19" max="19" width="9" style="2"/>
    <col min="20" max="20" width="9" style="2" hidden="1" customWidth="1"/>
    <col min="21" max="34" width="9" style="2" customWidth="1"/>
    <col min="35" max="16384" width="9" style="2"/>
  </cols>
  <sheetData>
    <row r="1" spans="1:34" ht="16.5" customHeight="1" x14ac:dyDescent="0.15">
      <c r="A1" s="1"/>
      <c r="B1" s="1"/>
      <c r="D1" s="20"/>
      <c r="M1" s="69"/>
      <c r="N1" s="69"/>
      <c r="O1" s="111" t="s">
        <v>25</v>
      </c>
      <c r="P1" s="403"/>
      <c r="Q1" s="403"/>
      <c r="R1" s="46"/>
      <c r="T1" s="230"/>
      <c r="U1"/>
    </row>
    <row r="2" spans="1:34" ht="16.5" customHeight="1" x14ac:dyDescent="0.15">
      <c r="A2" s="413" t="s">
        <v>122</v>
      </c>
      <c r="B2" s="414"/>
      <c r="C2" s="414"/>
      <c r="D2" s="402"/>
      <c r="E2" s="402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16.5" customHeight="1" x14ac:dyDescent="0.15">
      <c r="A3" s="415" t="s">
        <v>79</v>
      </c>
      <c r="B3" s="415"/>
      <c r="C3" s="415"/>
      <c r="D3" s="404"/>
      <c r="E3" s="405"/>
      <c r="T3">
        <f>MONTH(E8)</f>
        <v>4</v>
      </c>
      <c r="U3"/>
      <c r="W3" s="29"/>
    </row>
    <row r="4" spans="1:34" ht="18.75" x14ac:dyDescent="0.15">
      <c r="A4" s="416" t="s">
        <v>24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34" ht="18.75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8" t="s">
        <v>21</v>
      </c>
      <c r="Q5" s="68"/>
      <c r="R5" s="12"/>
    </row>
    <row r="6" spans="1:34" ht="24" customHeight="1" x14ac:dyDescent="0.15">
      <c r="J6" s="11"/>
      <c r="M6" s="68"/>
      <c r="N6" s="68"/>
      <c r="O6" s="68"/>
      <c r="P6" s="68"/>
      <c r="Q6" s="68"/>
      <c r="R6" s="47"/>
    </row>
    <row r="7" spans="1:34" ht="3.75" customHeight="1" x14ac:dyDescent="0.15">
      <c r="L7" s="3"/>
      <c r="M7" s="3"/>
      <c r="N7" s="3"/>
      <c r="O7" s="3"/>
      <c r="P7" s="3"/>
      <c r="Q7" s="3"/>
    </row>
    <row r="8" spans="1:34" ht="19.5" customHeight="1" x14ac:dyDescent="0.15">
      <c r="A8" s="13"/>
      <c r="B8" s="14"/>
      <c r="C8" s="15"/>
      <c r="D8" s="15"/>
      <c r="E8" s="232">
        <v>43556</v>
      </c>
      <c r="F8" s="16" t="str">
        <f>IF($E$8="","",(YEAR($E$8)+1&amp;"/"&amp;$T$3&amp;"期"))</f>
        <v>2020/4期</v>
      </c>
      <c r="G8" s="17" t="str">
        <f>IF($E$8="","",(YEAR($E$8)+2&amp;"/"&amp;$T$3&amp;"期"))</f>
        <v>2021/4期</v>
      </c>
      <c r="H8" s="18" t="str">
        <f>IF($E$8="","",(YEAR($E$8)+3&amp;"/"&amp;$T$3&amp;"期"))</f>
        <v>2022/4期</v>
      </c>
      <c r="I8" s="19" t="str">
        <f>IF($E$8="","",(YEAR($E$8)+4&amp;"/"&amp;$T$3&amp;"期"))</f>
        <v>2023/4期</v>
      </c>
      <c r="J8" s="16" t="str">
        <f>IF($E$8="","",(YEAR($E$8)+5&amp;"/"&amp;$T$3&amp;"期"))</f>
        <v>2024/4期</v>
      </c>
      <c r="K8" s="16" t="str">
        <f>IF($E$8="","",(YEAR($E$8)+6&amp;"/"&amp;$T$3&amp;"期"))</f>
        <v>2025/4期</v>
      </c>
      <c r="L8" s="130" t="str">
        <f>IF($E$8="","",(YEAR($E$8)+7&amp;"/"&amp;$T$3&amp;"期"))</f>
        <v>2026/4期</v>
      </c>
      <c r="M8" s="19" t="str">
        <f>IF($E$8="","",(YEAR($E$8)+8&amp;"/"&amp;$T$3&amp;"期"))</f>
        <v>2027/4期</v>
      </c>
      <c r="N8" s="16" t="str">
        <f>IF($E$8="","",(YEAR($E$8)+9&amp;"/"&amp;$T$3&amp;"期"))</f>
        <v>2028/4期</v>
      </c>
      <c r="O8" s="16" t="str">
        <f>IF($E$8="","",(YEAR($E$8)+10&amp;"/"&amp;$T$3&amp;"期"))</f>
        <v>2029/4期</v>
      </c>
      <c r="P8" s="16" t="str">
        <f>IF($E$8="","",(YEAR($E$8)+11&amp;"/"&amp;$T$3&amp;"期"))</f>
        <v>2030/4期</v>
      </c>
      <c r="Q8" s="16" t="str">
        <f>IF($E$8="","",(YEAR($E$8)+12&amp;"/"&amp;$T$3&amp;"期"))</f>
        <v>2031/4期</v>
      </c>
      <c r="R8" s="38">
        <v>39142</v>
      </c>
      <c r="S8" s="10"/>
      <c r="T8" s="230"/>
      <c r="U8"/>
    </row>
    <row r="9" spans="1:34" ht="19.5" customHeight="1" thickBot="1" x14ac:dyDescent="0.2">
      <c r="A9" s="114"/>
      <c r="B9" s="115"/>
      <c r="C9" s="116"/>
      <c r="D9" s="116"/>
      <c r="E9" s="117" t="s">
        <v>0</v>
      </c>
      <c r="F9" s="117" t="s">
        <v>0</v>
      </c>
      <c r="G9" s="118" t="s">
        <v>0</v>
      </c>
      <c r="H9" s="119" t="s">
        <v>13</v>
      </c>
      <c r="I9" s="120" t="s">
        <v>10</v>
      </c>
      <c r="J9" s="117" t="s">
        <v>11</v>
      </c>
      <c r="K9" s="118" t="s">
        <v>14</v>
      </c>
      <c r="L9" s="131" t="s">
        <v>15</v>
      </c>
      <c r="M9" s="126" t="s">
        <v>26</v>
      </c>
      <c r="N9" s="117" t="s">
        <v>27</v>
      </c>
      <c r="O9" s="118" t="s">
        <v>28</v>
      </c>
      <c r="P9" s="117" t="s">
        <v>29</v>
      </c>
      <c r="Q9" s="117" t="s">
        <v>30</v>
      </c>
      <c r="R9" s="70"/>
      <c r="S9" s="10"/>
      <c r="T9"/>
      <c r="U9"/>
    </row>
    <row r="10" spans="1:34" ht="19.5" customHeight="1" thickTop="1" x14ac:dyDescent="0.15">
      <c r="A10" s="408" t="s">
        <v>1</v>
      </c>
      <c r="B10" s="409"/>
      <c r="C10" s="418" t="s">
        <v>2</v>
      </c>
      <c r="D10" s="419"/>
      <c r="E10" s="234"/>
      <c r="F10" s="234"/>
      <c r="G10" s="235"/>
      <c r="H10" s="236"/>
      <c r="I10" s="237"/>
      <c r="J10" s="234"/>
      <c r="K10" s="234"/>
      <c r="L10" s="238"/>
      <c r="M10" s="239"/>
      <c r="N10" s="234"/>
      <c r="O10" s="234"/>
      <c r="P10" s="234"/>
      <c r="Q10" s="234"/>
      <c r="R10" s="42"/>
      <c r="S10" s="10"/>
      <c r="T10"/>
      <c r="U10"/>
      <c r="W10" s="29"/>
    </row>
    <row r="11" spans="1:34" ht="19.5" customHeight="1" x14ac:dyDescent="0.15">
      <c r="A11" s="408"/>
      <c r="B11" s="409"/>
      <c r="C11" s="30"/>
      <c r="D11" s="31"/>
      <c r="E11" s="240"/>
      <c r="F11" s="240"/>
      <c r="G11" s="241"/>
      <c r="H11" s="242"/>
      <c r="I11" s="243"/>
      <c r="J11" s="240"/>
      <c r="K11" s="240"/>
      <c r="L11" s="244"/>
      <c r="M11" s="245"/>
      <c r="N11" s="240"/>
      <c r="O11" s="240"/>
      <c r="P11" s="240"/>
      <c r="Q11" s="240"/>
      <c r="R11" s="42"/>
      <c r="S11" s="10"/>
      <c r="T11"/>
      <c r="U11"/>
      <c r="W11" s="29"/>
    </row>
    <row r="12" spans="1:34" ht="19.5" customHeight="1" x14ac:dyDescent="0.15">
      <c r="A12" s="410"/>
      <c r="B12" s="409"/>
      <c r="C12" s="400" t="s">
        <v>3</v>
      </c>
      <c r="D12" s="401"/>
      <c r="E12" s="246"/>
      <c r="F12" s="246"/>
      <c r="G12" s="247"/>
      <c r="H12" s="248"/>
      <c r="I12" s="249"/>
      <c r="J12" s="246"/>
      <c r="K12" s="246"/>
      <c r="L12" s="250"/>
      <c r="M12" s="251"/>
      <c r="N12" s="246"/>
      <c r="O12" s="246"/>
      <c r="P12" s="246"/>
      <c r="Q12" s="246"/>
      <c r="R12" s="39"/>
      <c r="S12" s="10"/>
      <c r="T12"/>
      <c r="U12"/>
      <c r="W12" s="29" t="s">
        <v>23</v>
      </c>
    </row>
    <row r="13" spans="1:34" ht="19.5" customHeight="1" x14ac:dyDescent="0.15">
      <c r="A13" s="410"/>
      <c r="B13" s="409"/>
      <c r="C13" s="23"/>
      <c r="D13" s="24" t="s">
        <v>12</v>
      </c>
      <c r="E13" s="252" t="str">
        <f t="shared" ref="E13:R13" si="0">IF(E10&gt;0,E12/E10,"")</f>
        <v/>
      </c>
      <c r="F13" s="252" t="str">
        <f t="shared" si="0"/>
        <v/>
      </c>
      <c r="G13" s="253" t="str">
        <f t="shared" si="0"/>
        <v/>
      </c>
      <c r="H13" s="254" t="str">
        <f t="shared" si="0"/>
        <v/>
      </c>
      <c r="I13" s="252" t="str">
        <f t="shared" si="0"/>
        <v/>
      </c>
      <c r="J13" s="252" t="str">
        <f t="shared" si="0"/>
        <v/>
      </c>
      <c r="K13" s="252" t="str">
        <f t="shared" si="0"/>
        <v/>
      </c>
      <c r="L13" s="255" t="str">
        <f t="shared" si="0"/>
        <v/>
      </c>
      <c r="M13" s="256" t="str">
        <f>IF(M10&gt;0,M12/M10,"")</f>
        <v/>
      </c>
      <c r="N13" s="257" t="str">
        <f>IF(N10&gt;0,N12/N10,"")</f>
        <v/>
      </c>
      <c r="O13" s="257" t="str">
        <f>IF(O10&gt;0,O12/O10,"")</f>
        <v/>
      </c>
      <c r="P13" s="257" t="str">
        <f>IF(P10&gt;0,P12/P10,"")</f>
        <v/>
      </c>
      <c r="Q13" s="257" t="str">
        <f>IF(Q10&gt;0,Q12/Q10,"")</f>
        <v/>
      </c>
      <c r="R13" s="43" t="str">
        <f t="shared" si="0"/>
        <v/>
      </c>
      <c r="S13" s="10"/>
      <c r="W13" s="29" t="s">
        <v>22</v>
      </c>
    </row>
    <row r="14" spans="1:34" ht="19.5" customHeight="1" x14ac:dyDescent="0.15">
      <c r="A14" s="410"/>
      <c r="B14" s="409"/>
      <c r="C14" s="406" t="s">
        <v>8</v>
      </c>
      <c r="D14" s="407"/>
      <c r="E14" s="258"/>
      <c r="F14" s="258"/>
      <c r="G14" s="259"/>
      <c r="H14" s="260"/>
      <c r="I14" s="261"/>
      <c r="J14" s="258"/>
      <c r="K14" s="258"/>
      <c r="L14" s="262"/>
      <c r="M14" s="263"/>
      <c r="N14" s="258"/>
      <c r="O14" s="258"/>
      <c r="P14" s="258"/>
      <c r="Q14" s="258"/>
      <c r="R14" s="39"/>
      <c r="S14" s="10"/>
      <c r="W14" s="53"/>
    </row>
    <row r="15" spans="1:34" ht="19.5" customHeight="1" x14ac:dyDescent="0.15">
      <c r="A15" s="410"/>
      <c r="B15" s="409"/>
      <c r="C15" s="56"/>
      <c r="D15" s="57"/>
      <c r="E15" s="264"/>
      <c r="F15" s="264"/>
      <c r="G15" s="265"/>
      <c r="H15" s="266"/>
      <c r="I15" s="267"/>
      <c r="J15" s="264"/>
      <c r="K15" s="264"/>
      <c r="L15" s="268"/>
      <c r="M15" s="269"/>
      <c r="N15" s="264"/>
      <c r="O15" s="264"/>
      <c r="P15" s="264"/>
      <c r="Q15" s="264"/>
      <c r="R15" s="39"/>
      <c r="S15" s="10"/>
      <c r="W15" s="53"/>
    </row>
    <row r="16" spans="1:34" ht="19.5" customHeight="1" x14ac:dyDescent="0.15">
      <c r="A16" s="410"/>
      <c r="B16" s="409"/>
      <c r="C16" s="422" t="s">
        <v>4</v>
      </c>
      <c r="D16" s="423"/>
      <c r="E16" s="270">
        <f t="shared" ref="E16:L16" si="1">+E12-E14</f>
        <v>0</v>
      </c>
      <c r="F16" s="270">
        <f t="shared" si="1"/>
        <v>0</v>
      </c>
      <c r="G16" s="271">
        <f t="shared" si="1"/>
        <v>0</v>
      </c>
      <c r="H16" s="272">
        <f t="shared" si="1"/>
        <v>0</v>
      </c>
      <c r="I16" s="273">
        <f t="shared" si="1"/>
        <v>0</v>
      </c>
      <c r="J16" s="270">
        <f t="shared" si="1"/>
        <v>0</v>
      </c>
      <c r="K16" s="270">
        <f t="shared" si="1"/>
        <v>0</v>
      </c>
      <c r="L16" s="274">
        <f t="shared" si="1"/>
        <v>0</v>
      </c>
      <c r="M16" s="275">
        <f>+M12-M14</f>
        <v>0</v>
      </c>
      <c r="N16" s="276">
        <f>+N12-N14</f>
        <v>0</v>
      </c>
      <c r="O16" s="276">
        <f>+O12-O14</f>
        <v>0</v>
      </c>
      <c r="P16" s="276">
        <f>+P12-P14</f>
        <v>0</v>
      </c>
      <c r="Q16" s="276">
        <f>+Q12-Q14</f>
        <v>0</v>
      </c>
      <c r="R16" s="42"/>
      <c r="S16" s="10"/>
    </row>
    <row r="17" spans="1:19" ht="19.5" customHeight="1" x14ac:dyDescent="0.15">
      <c r="A17" s="410"/>
      <c r="B17" s="409"/>
      <c r="C17" s="4"/>
      <c r="D17" s="9" t="s">
        <v>12</v>
      </c>
      <c r="E17" s="277" t="str">
        <f t="shared" ref="E17:R17" si="2">IF(E10&gt;0,E16/E10,"")</f>
        <v/>
      </c>
      <c r="F17" s="277" t="str">
        <f t="shared" si="2"/>
        <v/>
      </c>
      <c r="G17" s="278" t="str">
        <f t="shared" si="2"/>
        <v/>
      </c>
      <c r="H17" s="279" t="str">
        <f t="shared" si="2"/>
        <v/>
      </c>
      <c r="I17" s="280" t="str">
        <f t="shared" si="2"/>
        <v/>
      </c>
      <c r="J17" s="277" t="str">
        <f t="shared" si="2"/>
        <v/>
      </c>
      <c r="K17" s="277" t="str">
        <f t="shared" si="2"/>
        <v/>
      </c>
      <c r="L17" s="281" t="str">
        <f t="shared" si="2"/>
        <v/>
      </c>
      <c r="M17" s="282" t="str">
        <f t="shared" si="2"/>
        <v/>
      </c>
      <c r="N17" s="277" t="str">
        <f t="shared" si="2"/>
        <v/>
      </c>
      <c r="O17" s="277" t="str">
        <f t="shared" si="2"/>
        <v/>
      </c>
      <c r="P17" s="277" t="str">
        <f t="shared" si="2"/>
        <v/>
      </c>
      <c r="Q17" s="277" t="str">
        <f t="shared" si="2"/>
        <v/>
      </c>
      <c r="R17" s="43" t="str">
        <f t="shared" si="2"/>
        <v/>
      </c>
      <c r="S17" s="10"/>
    </row>
    <row r="18" spans="1:19" ht="19.5" customHeight="1" x14ac:dyDescent="0.15">
      <c r="A18" s="410"/>
      <c r="B18" s="409"/>
      <c r="C18" s="406" t="s">
        <v>17</v>
      </c>
      <c r="D18" s="407"/>
      <c r="E18" s="258"/>
      <c r="F18" s="258"/>
      <c r="G18" s="283"/>
      <c r="H18" s="263"/>
      <c r="I18" s="258"/>
      <c r="J18" s="258"/>
      <c r="K18" s="258"/>
      <c r="L18" s="262"/>
      <c r="M18" s="263"/>
      <c r="N18" s="258"/>
      <c r="O18" s="258"/>
      <c r="P18" s="258"/>
      <c r="Q18" s="258"/>
      <c r="R18" s="39"/>
      <c r="S18" s="10"/>
    </row>
    <row r="19" spans="1:19" ht="19.5" customHeight="1" x14ac:dyDescent="0.15">
      <c r="A19" s="410"/>
      <c r="B19" s="409"/>
      <c r="C19" s="58"/>
      <c r="D19" s="59"/>
      <c r="E19" s="284"/>
      <c r="F19" s="284"/>
      <c r="G19" s="285"/>
      <c r="H19" s="286"/>
      <c r="I19" s="287"/>
      <c r="J19" s="284"/>
      <c r="K19" s="284"/>
      <c r="L19" s="288"/>
      <c r="M19" s="289"/>
      <c r="N19" s="290"/>
      <c r="O19" s="290"/>
      <c r="P19" s="290"/>
      <c r="Q19" s="290"/>
      <c r="R19" s="40"/>
      <c r="S19" s="10"/>
    </row>
    <row r="20" spans="1:19" ht="19.5" customHeight="1" x14ac:dyDescent="0.15">
      <c r="A20" s="410"/>
      <c r="B20" s="409"/>
      <c r="C20" s="54"/>
      <c r="D20" s="55"/>
      <c r="E20" s="291"/>
      <c r="F20" s="291"/>
      <c r="G20" s="292"/>
      <c r="H20" s="293"/>
      <c r="I20" s="294"/>
      <c r="J20" s="291"/>
      <c r="K20" s="291"/>
      <c r="L20" s="295"/>
      <c r="M20" s="296"/>
      <c r="N20" s="297"/>
      <c r="O20" s="297"/>
      <c r="P20" s="297"/>
      <c r="Q20" s="297"/>
      <c r="R20" s="40"/>
      <c r="S20" s="10"/>
    </row>
    <row r="21" spans="1:19" ht="19.5" customHeight="1" x14ac:dyDescent="0.15">
      <c r="A21" s="410"/>
      <c r="B21" s="409"/>
      <c r="C21" s="422" t="s">
        <v>5</v>
      </c>
      <c r="D21" s="423"/>
      <c r="E21" s="276">
        <f t="shared" ref="E21:L21" si="3">+E16+E18</f>
        <v>0</v>
      </c>
      <c r="F21" s="276">
        <f t="shared" si="3"/>
        <v>0</v>
      </c>
      <c r="G21" s="298">
        <f t="shared" si="3"/>
        <v>0</v>
      </c>
      <c r="H21" s="275">
        <f t="shared" si="3"/>
        <v>0</v>
      </c>
      <c r="I21" s="299">
        <f t="shared" si="3"/>
        <v>0</v>
      </c>
      <c r="J21" s="276">
        <f t="shared" si="3"/>
        <v>0</v>
      </c>
      <c r="K21" s="276">
        <f t="shared" si="3"/>
        <v>0</v>
      </c>
      <c r="L21" s="274">
        <f t="shared" si="3"/>
        <v>0</v>
      </c>
      <c r="M21" s="275">
        <f>+M16+M18</f>
        <v>0</v>
      </c>
      <c r="N21" s="276">
        <f>+N16+N18</f>
        <v>0</v>
      </c>
      <c r="O21" s="276">
        <f>+O16+O18</f>
        <v>0</v>
      </c>
      <c r="P21" s="276">
        <f>+P16+P18</f>
        <v>0</v>
      </c>
      <c r="Q21" s="276">
        <f>+Q16+Q18</f>
        <v>0</v>
      </c>
      <c r="R21" s="42"/>
      <c r="S21" s="10"/>
    </row>
    <row r="22" spans="1:19" ht="19.5" customHeight="1" x14ac:dyDescent="0.15">
      <c r="A22" s="410"/>
      <c r="B22" s="409"/>
      <c r="C22" s="60"/>
      <c r="D22" s="52" t="s">
        <v>12</v>
      </c>
      <c r="E22" s="257" t="str">
        <f t="shared" ref="E22:R22" si="4">IF(E10&gt;0,E21/E10,"")</f>
        <v/>
      </c>
      <c r="F22" s="257" t="str">
        <f t="shared" si="4"/>
        <v/>
      </c>
      <c r="G22" s="300" t="str">
        <f t="shared" si="4"/>
        <v/>
      </c>
      <c r="H22" s="256" t="str">
        <f t="shared" si="4"/>
        <v/>
      </c>
      <c r="I22" s="301" t="str">
        <f t="shared" si="4"/>
        <v/>
      </c>
      <c r="J22" s="257" t="str">
        <f t="shared" si="4"/>
        <v/>
      </c>
      <c r="K22" s="257" t="str">
        <f t="shared" si="4"/>
        <v/>
      </c>
      <c r="L22" s="255" t="str">
        <f t="shared" si="4"/>
        <v/>
      </c>
      <c r="M22" s="256" t="str">
        <f t="shared" si="4"/>
        <v/>
      </c>
      <c r="N22" s="257" t="str">
        <f t="shared" si="4"/>
        <v/>
      </c>
      <c r="O22" s="257" t="str">
        <f t="shared" si="4"/>
        <v/>
      </c>
      <c r="P22" s="257" t="str">
        <f t="shared" si="4"/>
        <v/>
      </c>
      <c r="Q22" s="257" t="str">
        <f t="shared" si="4"/>
        <v/>
      </c>
      <c r="R22" s="43" t="str">
        <f t="shared" si="4"/>
        <v/>
      </c>
      <c r="S22" s="10"/>
    </row>
    <row r="23" spans="1:19" ht="19.5" customHeight="1" x14ac:dyDescent="0.15">
      <c r="A23" s="410"/>
      <c r="B23" s="409"/>
      <c r="C23" s="406" t="s">
        <v>18</v>
      </c>
      <c r="D23" s="407"/>
      <c r="E23" s="258"/>
      <c r="F23" s="258"/>
      <c r="G23" s="283"/>
      <c r="H23" s="263"/>
      <c r="I23" s="258"/>
      <c r="J23" s="258"/>
      <c r="K23" s="258"/>
      <c r="L23" s="262"/>
      <c r="M23" s="263"/>
      <c r="N23" s="258"/>
      <c r="O23" s="258"/>
      <c r="P23" s="258"/>
      <c r="Q23" s="258"/>
      <c r="R23" s="39"/>
      <c r="S23" s="10"/>
    </row>
    <row r="24" spans="1:19" ht="19.5" customHeight="1" x14ac:dyDescent="0.15">
      <c r="A24" s="410"/>
      <c r="B24" s="409"/>
      <c r="C24" s="406" t="s">
        <v>19</v>
      </c>
      <c r="D24" s="407"/>
      <c r="E24" s="291">
        <f t="shared" ref="E24:L24" si="5">+E21+E23</f>
        <v>0</v>
      </c>
      <c r="F24" s="291">
        <f t="shared" si="5"/>
        <v>0</v>
      </c>
      <c r="G24" s="292">
        <f t="shared" si="5"/>
        <v>0</v>
      </c>
      <c r="H24" s="293">
        <f t="shared" si="5"/>
        <v>0</v>
      </c>
      <c r="I24" s="294">
        <f t="shared" si="5"/>
        <v>0</v>
      </c>
      <c r="J24" s="291">
        <f t="shared" si="5"/>
        <v>0</v>
      </c>
      <c r="K24" s="291">
        <f t="shared" si="5"/>
        <v>0</v>
      </c>
      <c r="L24" s="302">
        <f t="shared" si="5"/>
        <v>0</v>
      </c>
      <c r="M24" s="293">
        <f>+M21+M23</f>
        <v>0</v>
      </c>
      <c r="N24" s="291">
        <f>+N21+N23</f>
        <v>0</v>
      </c>
      <c r="O24" s="291">
        <f>+O21+O23</f>
        <v>0</v>
      </c>
      <c r="P24" s="291">
        <f>+P21+P23</f>
        <v>0</v>
      </c>
      <c r="Q24" s="291">
        <f>+Q21+Q23</f>
        <v>0</v>
      </c>
      <c r="R24" s="39"/>
      <c r="S24" s="10"/>
    </row>
    <row r="25" spans="1:19" ht="19.5" customHeight="1" x14ac:dyDescent="0.15">
      <c r="A25" s="410"/>
      <c r="B25" s="409"/>
      <c r="C25" s="406" t="s">
        <v>20</v>
      </c>
      <c r="D25" s="407"/>
      <c r="E25" s="258"/>
      <c r="F25" s="258"/>
      <c r="G25" s="283"/>
      <c r="H25" s="263"/>
      <c r="I25" s="258"/>
      <c r="J25" s="258"/>
      <c r="K25" s="258"/>
      <c r="L25" s="262"/>
      <c r="M25" s="263"/>
      <c r="N25" s="258"/>
      <c r="O25" s="258"/>
      <c r="P25" s="258"/>
      <c r="Q25" s="258"/>
      <c r="R25" s="39"/>
      <c r="S25" s="10"/>
    </row>
    <row r="26" spans="1:19" ht="19.5" customHeight="1" x14ac:dyDescent="0.15">
      <c r="A26" s="410"/>
      <c r="B26" s="409"/>
      <c r="C26" s="54"/>
      <c r="D26" s="55"/>
      <c r="E26" s="291"/>
      <c r="F26" s="291"/>
      <c r="G26" s="292"/>
      <c r="H26" s="293"/>
      <c r="I26" s="291"/>
      <c r="J26" s="291"/>
      <c r="K26" s="291"/>
      <c r="L26" s="295"/>
      <c r="M26" s="296"/>
      <c r="N26" s="297"/>
      <c r="O26" s="297"/>
      <c r="P26" s="297"/>
      <c r="Q26" s="297"/>
      <c r="R26" s="40"/>
      <c r="S26" s="10"/>
    </row>
    <row r="27" spans="1:19" ht="19.5" customHeight="1" x14ac:dyDescent="0.15">
      <c r="A27" s="410"/>
      <c r="B27" s="409"/>
      <c r="C27" s="420" t="s">
        <v>6</v>
      </c>
      <c r="D27" s="421"/>
      <c r="E27" s="303">
        <f t="shared" ref="E27:L27" si="6">+E24-E25</f>
        <v>0</v>
      </c>
      <c r="F27" s="303">
        <f t="shared" si="6"/>
        <v>0</v>
      </c>
      <c r="G27" s="304">
        <f t="shared" si="6"/>
        <v>0</v>
      </c>
      <c r="H27" s="305">
        <f t="shared" si="6"/>
        <v>0</v>
      </c>
      <c r="I27" s="303">
        <f t="shared" si="6"/>
        <v>0</v>
      </c>
      <c r="J27" s="303">
        <f t="shared" si="6"/>
        <v>0</v>
      </c>
      <c r="K27" s="303">
        <f t="shared" si="6"/>
        <v>0</v>
      </c>
      <c r="L27" s="306">
        <f t="shared" si="6"/>
        <v>0</v>
      </c>
      <c r="M27" s="305">
        <f>+M24-M25</f>
        <v>0</v>
      </c>
      <c r="N27" s="303">
        <f>+N24-N25</f>
        <v>0</v>
      </c>
      <c r="O27" s="303">
        <f>+O24-O25</f>
        <v>0</v>
      </c>
      <c r="P27" s="303">
        <f>+P24-P25</f>
        <v>0</v>
      </c>
      <c r="Q27" s="303">
        <f>+Q24-Q25</f>
        <v>0</v>
      </c>
      <c r="R27" s="42"/>
      <c r="S27" s="10"/>
    </row>
    <row r="28" spans="1:19" ht="19.5" customHeight="1" x14ac:dyDescent="0.15">
      <c r="A28" s="411"/>
      <c r="B28" s="412"/>
      <c r="C28" s="406" t="s">
        <v>7</v>
      </c>
      <c r="D28" s="407"/>
      <c r="E28" s="307"/>
      <c r="F28" s="307"/>
      <c r="G28" s="308"/>
      <c r="H28" s="309"/>
      <c r="I28" s="310"/>
      <c r="J28" s="307"/>
      <c r="K28" s="307"/>
      <c r="L28" s="311"/>
      <c r="M28" s="312"/>
      <c r="N28" s="307"/>
      <c r="O28" s="307"/>
      <c r="P28" s="307"/>
      <c r="Q28" s="307"/>
      <c r="R28" s="41"/>
      <c r="S28" s="10"/>
    </row>
    <row r="29" spans="1:19" ht="9" customHeight="1" x14ac:dyDescent="0.15"/>
    <row r="30" spans="1:19" ht="21" customHeight="1" x14ac:dyDescent="0.15">
      <c r="A30" s="397" t="s">
        <v>77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  <c r="R30" s="44"/>
    </row>
    <row r="31" spans="1:19" ht="21" customHeight="1" x14ac:dyDescent="0.15">
      <c r="A31" s="395" t="s">
        <v>81</v>
      </c>
      <c r="B31" s="396"/>
      <c r="C31" s="396"/>
      <c r="D31" s="396"/>
      <c r="E31" s="396"/>
      <c r="F31" s="396"/>
      <c r="G31" s="396"/>
      <c r="H31" s="125"/>
      <c r="I31" s="393" t="s">
        <v>76</v>
      </c>
      <c r="J31" s="394"/>
      <c r="K31" s="99"/>
      <c r="L31" s="99"/>
      <c r="M31" s="100"/>
      <c r="N31" s="100"/>
      <c r="O31" s="100"/>
      <c r="P31" s="393" t="s">
        <v>76</v>
      </c>
      <c r="Q31" s="394"/>
      <c r="R31" s="44"/>
    </row>
    <row r="32" spans="1:19" ht="21" customHeight="1" x14ac:dyDescent="0.15">
      <c r="A32" s="424" t="s">
        <v>82</v>
      </c>
      <c r="B32" s="425"/>
      <c r="C32" s="425"/>
      <c r="D32" s="425"/>
      <c r="E32" s="425"/>
      <c r="F32" s="425"/>
      <c r="G32" s="425"/>
      <c r="H32" s="426"/>
      <c r="I32" s="434"/>
      <c r="J32" s="435"/>
      <c r="K32" s="440" t="s">
        <v>102</v>
      </c>
      <c r="L32" s="441"/>
      <c r="M32" s="441"/>
      <c r="N32" s="441"/>
      <c r="O32" s="442"/>
      <c r="P32" s="434"/>
      <c r="Q32" s="435"/>
      <c r="R32" s="45"/>
    </row>
    <row r="33" spans="1:18" ht="21" customHeight="1" x14ac:dyDescent="0.15">
      <c r="A33" s="66"/>
      <c r="B33" s="427"/>
      <c r="C33" s="427"/>
      <c r="D33" s="427"/>
      <c r="E33" s="427"/>
      <c r="F33" s="427"/>
      <c r="G33" s="427"/>
      <c r="H33" s="428"/>
      <c r="I33" s="434"/>
      <c r="J33" s="435"/>
      <c r="K33" s="436"/>
      <c r="L33" s="427"/>
      <c r="M33" s="427"/>
      <c r="N33" s="427"/>
      <c r="O33" s="428"/>
      <c r="P33" s="434"/>
      <c r="Q33" s="435"/>
      <c r="R33" s="45"/>
    </row>
    <row r="34" spans="1:18" ht="21" customHeight="1" x14ac:dyDescent="0.15">
      <c r="A34" s="66"/>
      <c r="B34" s="427"/>
      <c r="C34" s="427"/>
      <c r="D34" s="427"/>
      <c r="E34" s="427"/>
      <c r="F34" s="427"/>
      <c r="G34" s="427"/>
      <c r="H34" s="428"/>
      <c r="I34" s="434"/>
      <c r="J34" s="435"/>
      <c r="K34" s="436"/>
      <c r="L34" s="427"/>
      <c r="M34" s="427"/>
      <c r="N34" s="427"/>
      <c r="O34" s="428"/>
      <c r="P34" s="434"/>
      <c r="Q34" s="435"/>
      <c r="R34" s="45"/>
    </row>
    <row r="35" spans="1:18" ht="21" customHeight="1" x14ac:dyDescent="0.15">
      <c r="A35" s="66"/>
      <c r="B35" s="427"/>
      <c r="C35" s="427"/>
      <c r="D35" s="427"/>
      <c r="E35" s="427"/>
      <c r="F35" s="427"/>
      <c r="G35" s="427"/>
      <c r="H35" s="428"/>
      <c r="I35" s="434"/>
      <c r="J35" s="435"/>
      <c r="K35" s="436"/>
      <c r="L35" s="427"/>
      <c r="M35" s="427"/>
      <c r="N35" s="427"/>
      <c r="O35" s="428"/>
      <c r="P35" s="434"/>
      <c r="Q35" s="435"/>
      <c r="R35" s="45"/>
    </row>
    <row r="36" spans="1:18" ht="21" customHeight="1" x14ac:dyDescent="0.15">
      <c r="A36" s="66"/>
      <c r="B36" s="427"/>
      <c r="C36" s="427"/>
      <c r="D36" s="427"/>
      <c r="E36" s="427"/>
      <c r="F36" s="427"/>
      <c r="G36" s="427"/>
      <c r="H36" s="428"/>
      <c r="I36" s="434"/>
      <c r="J36" s="435"/>
      <c r="K36" s="436"/>
      <c r="L36" s="427"/>
      <c r="M36" s="427"/>
      <c r="N36" s="427"/>
      <c r="O36" s="428"/>
      <c r="P36" s="434"/>
      <c r="Q36" s="435"/>
      <c r="R36" s="45"/>
    </row>
    <row r="37" spans="1:18" ht="21" customHeight="1" x14ac:dyDescent="0.15">
      <c r="A37" s="66"/>
      <c r="B37" s="427"/>
      <c r="C37" s="427"/>
      <c r="D37" s="427"/>
      <c r="E37" s="427"/>
      <c r="F37" s="427"/>
      <c r="G37" s="427"/>
      <c r="H37" s="428"/>
      <c r="I37" s="434"/>
      <c r="J37" s="435"/>
      <c r="K37" s="436"/>
      <c r="L37" s="427"/>
      <c r="M37" s="427"/>
      <c r="N37" s="427"/>
      <c r="O37" s="428"/>
      <c r="P37" s="434"/>
      <c r="Q37" s="435"/>
      <c r="R37" s="45"/>
    </row>
    <row r="38" spans="1:18" ht="21" customHeight="1" x14ac:dyDescent="0.15">
      <c r="A38" s="66"/>
      <c r="B38" s="427"/>
      <c r="C38" s="427"/>
      <c r="D38" s="427"/>
      <c r="E38" s="427"/>
      <c r="F38" s="427"/>
      <c r="G38" s="427"/>
      <c r="H38" s="428"/>
      <c r="I38" s="434"/>
      <c r="J38" s="435"/>
      <c r="K38" s="436"/>
      <c r="L38" s="427"/>
      <c r="M38" s="427"/>
      <c r="N38" s="427"/>
      <c r="O38" s="428"/>
      <c r="P38" s="434"/>
      <c r="Q38" s="435"/>
      <c r="R38" s="45"/>
    </row>
    <row r="39" spans="1:18" ht="21" customHeight="1" x14ac:dyDescent="0.15">
      <c r="A39" s="66"/>
      <c r="B39" s="427"/>
      <c r="C39" s="427"/>
      <c r="D39" s="427"/>
      <c r="E39" s="427"/>
      <c r="F39" s="427"/>
      <c r="G39" s="427"/>
      <c r="H39" s="428"/>
      <c r="I39" s="434"/>
      <c r="J39" s="435"/>
      <c r="K39" s="436"/>
      <c r="L39" s="427"/>
      <c r="M39" s="427"/>
      <c r="N39" s="427"/>
      <c r="O39" s="428"/>
      <c r="P39" s="434"/>
      <c r="Q39" s="435"/>
      <c r="R39" s="45"/>
    </row>
    <row r="40" spans="1:18" ht="21" customHeight="1" x14ac:dyDescent="0.15">
      <c r="A40" s="66"/>
      <c r="B40" s="427"/>
      <c r="C40" s="427"/>
      <c r="D40" s="427"/>
      <c r="E40" s="427"/>
      <c r="F40" s="427"/>
      <c r="G40" s="427"/>
      <c r="H40" s="428"/>
      <c r="I40" s="434"/>
      <c r="J40" s="435"/>
      <c r="K40" s="436"/>
      <c r="L40" s="427"/>
      <c r="M40" s="427"/>
      <c r="N40" s="427"/>
      <c r="O40" s="428"/>
      <c r="P40" s="434"/>
      <c r="Q40" s="435"/>
      <c r="R40" s="45"/>
    </row>
    <row r="41" spans="1:18" ht="21" customHeight="1" x14ac:dyDescent="0.15">
      <c r="A41" s="429" t="s">
        <v>83</v>
      </c>
      <c r="B41" s="430"/>
      <c r="C41" s="430"/>
      <c r="D41" s="430"/>
      <c r="E41" s="430"/>
      <c r="F41" s="430"/>
      <c r="G41" s="430"/>
      <c r="H41" s="431"/>
      <c r="I41" s="434"/>
      <c r="J41" s="435"/>
      <c r="K41" s="440" t="s">
        <v>84</v>
      </c>
      <c r="L41" s="441"/>
      <c r="M41" s="441"/>
      <c r="N41" s="441"/>
      <c r="O41" s="442"/>
      <c r="P41" s="434"/>
      <c r="Q41" s="435"/>
      <c r="R41" s="45"/>
    </row>
    <row r="42" spans="1:18" ht="21" customHeight="1" x14ac:dyDescent="0.15">
      <c r="A42" s="66"/>
      <c r="B42" s="427"/>
      <c r="C42" s="427"/>
      <c r="D42" s="427"/>
      <c r="E42" s="427"/>
      <c r="F42" s="427"/>
      <c r="G42" s="427"/>
      <c r="H42" s="428"/>
      <c r="I42" s="434"/>
      <c r="J42" s="435"/>
      <c r="K42" s="436"/>
      <c r="L42" s="427"/>
      <c r="M42" s="427"/>
      <c r="N42" s="427"/>
      <c r="O42" s="428"/>
      <c r="P42" s="434"/>
      <c r="Q42" s="435"/>
      <c r="R42" s="45"/>
    </row>
    <row r="43" spans="1:18" ht="21" customHeight="1" x14ac:dyDescent="0.15">
      <c r="A43" s="66"/>
      <c r="B43" s="427"/>
      <c r="C43" s="427"/>
      <c r="D43" s="427"/>
      <c r="E43" s="427"/>
      <c r="F43" s="427"/>
      <c r="G43" s="427"/>
      <c r="H43" s="428"/>
      <c r="I43" s="434"/>
      <c r="J43" s="435"/>
      <c r="K43" s="436"/>
      <c r="L43" s="427"/>
      <c r="M43" s="427"/>
      <c r="N43" s="427"/>
      <c r="O43" s="428"/>
      <c r="P43" s="434"/>
      <c r="Q43" s="435"/>
      <c r="R43" s="45"/>
    </row>
    <row r="44" spans="1:18" ht="21" customHeight="1" x14ac:dyDescent="0.15">
      <c r="A44" s="66"/>
      <c r="B44" s="427"/>
      <c r="C44" s="427"/>
      <c r="D44" s="427"/>
      <c r="E44" s="427"/>
      <c r="F44" s="427"/>
      <c r="G44" s="427"/>
      <c r="H44" s="428"/>
      <c r="I44" s="434"/>
      <c r="J44" s="435"/>
      <c r="K44" s="436"/>
      <c r="L44" s="427"/>
      <c r="M44" s="427"/>
      <c r="N44" s="427"/>
      <c r="O44" s="428"/>
      <c r="P44" s="434"/>
      <c r="Q44" s="435"/>
      <c r="R44" s="45"/>
    </row>
    <row r="45" spans="1:18" ht="21" customHeight="1" x14ac:dyDescent="0.15">
      <c r="A45" s="66"/>
      <c r="B45" s="427"/>
      <c r="C45" s="427"/>
      <c r="D45" s="427"/>
      <c r="E45" s="427"/>
      <c r="F45" s="427"/>
      <c r="G45" s="427"/>
      <c r="H45" s="428"/>
      <c r="I45" s="434"/>
      <c r="J45" s="435"/>
      <c r="K45" s="436"/>
      <c r="L45" s="427"/>
      <c r="M45" s="427"/>
      <c r="N45" s="427"/>
      <c r="O45" s="428"/>
      <c r="P45" s="434"/>
      <c r="Q45" s="435"/>
      <c r="R45" s="45"/>
    </row>
    <row r="46" spans="1:18" ht="21" customHeight="1" x14ac:dyDescent="0.15">
      <c r="A46" s="66"/>
      <c r="B46" s="427"/>
      <c r="C46" s="427"/>
      <c r="D46" s="427"/>
      <c r="E46" s="427"/>
      <c r="F46" s="427"/>
      <c r="G46" s="427"/>
      <c r="H46" s="428"/>
      <c r="I46" s="434"/>
      <c r="J46" s="435"/>
      <c r="K46" s="436"/>
      <c r="L46" s="427"/>
      <c r="M46" s="427"/>
      <c r="N46" s="427"/>
      <c r="O46" s="428"/>
      <c r="P46" s="434"/>
      <c r="Q46" s="435"/>
      <c r="R46" s="45"/>
    </row>
    <row r="47" spans="1:18" ht="21" customHeight="1" x14ac:dyDescent="0.15">
      <c r="A47" s="66"/>
      <c r="B47" s="427"/>
      <c r="C47" s="427"/>
      <c r="D47" s="427"/>
      <c r="E47" s="427"/>
      <c r="F47" s="427"/>
      <c r="G47" s="427"/>
      <c r="H47" s="428"/>
      <c r="I47" s="434"/>
      <c r="J47" s="435"/>
      <c r="K47" s="436"/>
      <c r="L47" s="427"/>
      <c r="M47" s="427"/>
      <c r="N47" s="427"/>
      <c r="O47" s="428"/>
      <c r="P47" s="434"/>
      <c r="Q47" s="435"/>
      <c r="R47" s="45"/>
    </row>
    <row r="48" spans="1:18" ht="21" customHeight="1" x14ac:dyDescent="0.15">
      <c r="A48" s="66"/>
      <c r="B48" s="427"/>
      <c r="C48" s="427"/>
      <c r="D48" s="427"/>
      <c r="E48" s="427"/>
      <c r="F48" s="427"/>
      <c r="G48" s="427"/>
      <c r="H48" s="428"/>
      <c r="I48" s="434"/>
      <c r="J48" s="435"/>
      <c r="K48" s="436"/>
      <c r="L48" s="427"/>
      <c r="M48" s="427"/>
      <c r="N48" s="427"/>
      <c r="O48" s="428"/>
      <c r="P48" s="434"/>
      <c r="Q48" s="435"/>
      <c r="R48" s="45"/>
    </row>
    <row r="49" spans="1:18" ht="21" customHeight="1" x14ac:dyDescent="0.15">
      <c r="A49" s="67"/>
      <c r="B49" s="432"/>
      <c r="C49" s="432"/>
      <c r="D49" s="432"/>
      <c r="E49" s="432"/>
      <c r="F49" s="432"/>
      <c r="G49" s="432"/>
      <c r="H49" s="433"/>
      <c r="I49" s="437"/>
      <c r="J49" s="438"/>
      <c r="K49" s="439"/>
      <c r="L49" s="432"/>
      <c r="M49" s="432"/>
      <c r="N49" s="432"/>
      <c r="O49" s="433"/>
      <c r="P49" s="437"/>
      <c r="Q49" s="438"/>
      <c r="R49" s="45"/>
    </row>
  </sheetData>
  <sheetProtection password="C76F" sheet="1" objects="1" scenarios="1"/>
  <mergeCells count="94">
    <mergeCell ref="K32:O32"/>
    <mergeCell ref="K41:O41"/>
    <mergeCell ref="K43:O43"/>
    <mergeCell ref="K44:O44"/>
    <mergeCell ref="K45:O45"/>
    <mergeCell ref="K37:O37"/>
    <mergeCell ref="K38:O38"/>
    <mergeCell ref="K39:O39"/>
    <mergeCell ref="K40:O40"/>
    <mergeCell ref="K42:O42"/>
    <mergeCell ref="K33:O33"/>
    <mergeCell ref="K34:O34"/>
    <mergeCell ref="K35:O35"/>
    <mergeCell ref="K36:O36"/>
    <mergeCell ref="P45:Q45"/>
    <mergeCell ref="P46:Q46"/>
    <mergeCell ref="P47:Q47"/>
    <mergeCell ref="P37:Q37"/>
    <mergeCell ref="P38:Q38"/>
    <mergeCell ref="P39:Q39"/>
    <mergeCell ref="P40:Q40"/>
    <mergeCell ref="P41:Q41"/>
    <mergeCell ref="P42:Q42"/>
    <mergeCell ref="P43:Q43"/>
    <mergeCell ref="P44:Q44"/>
    <mergeCell ref="K46:O46"/>
    <mergeCell ref="K47:O47"/>
    <mergeCell ref="P48:Q48"/>
    <mergeCell ref="P49:Q49"/>
    <mergeCell ref="I47:J47"/>
    <mergeCell ref="I48:J48"/>
    <mergeCell ref="I49:J49"/>
    <mergeCell ref="K48:O48"/>
    <mergeCell ref="K49:O49"/>
    <mergeCell ref="P32:Q32"/>
    <mergeCell ref="P33:Q33"/>
    <mergeCell ref="P34:Q34"/>
    <mergeCell ref="P35:Q35"/>
    <mergeCell ref="P36:Q36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A41:H41"/>
    <mergeCell ref="B42:H42"/>
    <mergeCell ref="B43:H43"/>
    <mergeCell ref="B48:H48"/>
    <mergeCell ref="B49:H49"/>
    <mergeCell ref="B44:H44"/>
    <mergeCell ref="B45:H45"/>
    <mergeCell ref="B46:H46"/>
    <mergeCell ref="B47:H47"/>
    <mergeCell ref="B36:H36"/>
    <mergeCell ref="B37:H37"/>
    <mergeCell ref="B38:H38"/>
    <mergeCell ref="B39:H39"/>
    <mergeCell ref="B40:H40"/>
    <mergeCell ref="A32:H32"/>
    <mergeCell ref="B33:H33"/>
    <mergeCell ref="B34:H34"/>
    <mergeCell ref="B35:H35"/>
    <mergeCell ref="C16:D16"/>
    <mergeCell ref="C25:D25"/>
    <mergeCell ref="C23:D23"/>
    <mergeCell ref="D2:E2"/>
    <mergeCell ref="P1:Q1"/>
    <mergeCell ref="D3:E3"/>
    <mergeCell ref="C18:D18"/>
    <mergeCell ref="A10:B28"/>
    <mergeCell ref="C24:D24"/>
    <mergeCell ref="A2:C2"/>
    <mergeCell ref="A3:C3"/>
    <mergeCell ref="A4:R4"/>
    <mergeCell ref="C10:D10"/>
    <mergeCell ref="C14:D14"/>
    <mergeCell ref="C28:D28"/>
    <mergeCell ref="C27:D27"/>
    <mergeCell ref="C21:D21"/>
    <mergeCell ref="P31:Q31"/>
    <mergeCell ref="I31:J31"/>
    <mergeCell ref="A31:G31"/>
    <mergeCell ref="A30:Q30"/>
    <mergeCell ref="C12:D12"/>
  </mergeCells>
  <phoneticPr fontId="3"/>
  <conditionalFormatting sqref="D2:E3 P1:Q1 Q5">
    <cfRule type="containsBlanks" dxfId="3" priority="2">
      <formula>LEN(TRIM(D1))=0</formula>
    </cfRule>
  </conditionalFormatting>
  <conditionalFormatting sqref="E8">
    <cfRule type="containsBlanks" dxfId="2" priority="1">
      <formula>LEN(TRIM(E8))=0</formula>
    </cfRule>
  </conditionalFormatting>
  <dataValidations count="2">
    <dataValidation type="list" allowBlank="1" showInputMessage="1" showErrorMessage="1" sqref="M6:Q6 Q5">
      <formula1>$W$12:$W$13</formula1>
    </dataValidation>
    <dataValidation imeMode="hiragana" allowBlank="1" showInputMessage="1" showErrorMessage="1" sqref="D2:E3 B33:H40 B42:H49 I32:J49 P32:Q49 K42:O49 K33:O40"/>
  </dataValidations>
  <pageMargins left="1.5748031496062993" right="0.78740157480314965" top="0.59055118110236227" bottom="0.39370078740157483" header="0.43307086614173229" footer="0.19685039370078741"/>
  <pageSetup paperSize="8" scale="91" orientation="landscape" blackAndWhite="1" horizontalDpi="300" verticalDpi="300" r:id="rId1"/>
  <headerFooter alignWithMargins="0">
    <oddFooter>&amp;R&amp;"ＭＳ Ｐゴシック,標準"【経営改善計画書（簡易版）（H24.1改訂）】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R54"/>
  <sheetViews>
    <sheetView showGridLines="0" showRowColHeaders="0" zoomScaleNormal="100" zoomScaleSheetLayoutView="85" workbookViewId="0">
      <selection activeCell="D7" sqref="D7"/>
    </sheetView>
  </sheetViews>
  <sheetFormatPr defaultRowHeight="15" x14ac:dyDescent="0.15"/>
  <cols>
    <col min="1" max="1" width="3.375" style="71" customWidth="1"/>
    <col min="2" max="2" width="16.25" style="71" customWidth="1"/>
    <col min="3" max="3" width="5.375" style="71" customWidth="1"/>
    <col min="4" max="16" width="14.5" style="71" customWidth="1"/>
    <col min="17" max="17" width="0.75" style="71" customWidth="1"/>
    <col min="18" max="18" width="0.625" style="71" customWidth="1"/>
    <col min="19" max="16384" width="9" style="71"/>
  </cols>
  <sheetData>
    <row r="1" spans="1:17" ht="21" customHeight="1" x14ac:dyDescent="0.15">
      <c r="B1" s="228" t="s">
        <v>120</v>
      </c>
      <c r="C1" s="461" t="str">
        <f>IF('経営改善計画書（簡易版）'!D2="","",'経営改善計画書（簡易版）'!D2)</f>
        <v/>
      </c>
      <c r="D1" s="461"/>
      <c r="E1" s="461"/>
      <c r="F1" s="72"/>
      <c r="L1" s="98"/>
      <c r="M1" s="98"/>
      <c r="N1" s="113" t="s">
        <v>80</v>
      </c>
      <c r="O1" s="460" t="str">
        <f>IF('経営改善計画書（簡易版）'!P1="","",'経営改善計画書（簡易版）'!P1)</f>
        <v/>
      </c>
      <c r="P1" s="460"/>
    </row>
    <row r="2" spans="1:17" ht="21" customHeight="1" x14ac:dyDescent="0.15">
      <c r="B2" s="112" t="s">
        <v>78</v>
      </c>
      <c r="C2" s="462" t="str">
        <f>IF('経営改善計画書（簡易版）'!D3="","",'経営改善計画書（簡易版）'!D3)</f>
        <v/>
      </c>
      <c r="D2" s="462"/>
      <c r="E2" s="462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customHeight="1" x14ac:dyDescent="0.15">
      <c r="A3" s="464"/>
      <c r="B3" s="465"/>
      <c r="C3" s="466"/>
      <c r="D3" s="466"/>
      <c r="E3" s="76"/>
      <c r="F3" s="76"/>
      <c r="H3" s="76"/>
      <c r="J3" s="77" t="s">
        <v>31</v>
      </c>
      <c r="K3" s="76"/>
      <c r="L3" s="76"/>
      <c r="M3" s="76"/>
      <c r="N3" s="76"/>
      <c r="O3" s="76"/>
      <c r="P3" s="76"/>
      <c r="Q3" s="75"/>
    </row>
    <row r="4" spans="1:17" ht="18" customHeight="1" x14ac:dyDescent="0.15">
      <c r="A4" s="78" t="s">
        <v>32</v>
      </c>
      <c r="C4" s="79"/>
      <c r="L4" s="80"/>
      <c r="M4" s="80"/>
      <c r="N4" s="80"/>
      <c r="O4" s="80" t="s">
        <v>21</v>
      </c>
      <c r="P4" s="224" t="str">
        <f>IF('経営改善計画書（簡易版）'!Q5="","",'経営改善計画書（簡易版）'!Q5)</f>
        <v/>
      </c>
    </row>
    <row r="5" spans="1:17" ht="15.75" customHeight="1" x14ac:dyDescent="0.15">
      <c r="A5" s="81"/>
      <c r="B5" s="15"/>
      <c r="C5" s="15"/>
      <c r="D5" s="233">
        <f>IF('経営改善計画書（簡易版）'!E8="","",'経営改善計画書（簡易版）'!E8)</f>
        <v>43556</v>
      </c>
      <c r="E5" s="17" t="str">
        <f>'経営改善計画書（簡易版）'!F8</f>
        <v>2020/4期</v>
      </c>
      <c r="F5" s="17" t="str">
        <f>'経営改善計画書（簡易版）'!G8</f>
        <v>2021/4期</v>
      </c>
      <c r="G5" s="18" t="str">
        <f>'経営改善計画書（簡易版）'!H8</f>
        <v>2022/4期</v>
      </c>
      <c r="H5" s="17" t="str">
        <f>'経営改善計画書（簡易版）'!I8</f>
        <v>2023/4期</v>
      </c>
      <c r="I5" s="17" t="str">
        <f>'経営改善計画書（簡易版）'!J8</f>
        <v>2024/4期</v>
      </c>
      <c r="J5" s="17" t="str">
        <f>'経営改善計画書（簡易版）'!K8</f>
        <v>2025/4期</v>
      </c>
      <c r="K5" s="130" t="str">
        <f>'経営改善計画書（簡易版）'!L8</f>
        <v>2026/4期</v>
      </c>
      <c r="L5" s="135" t="str">
        <f>'経営改善計画書（簡易版）'!M8</f>
        <v>2027/4期</v>
      </c>
      <c r="M5" s="17" t="str">
        <f>'経営改善計画書（簡易版）'!N8</f>
        <v>2028/4期</v>
      </c>
      <c r="N5" s="17" t="str">
        <f>'経営改善計画書（簡易版）'!O8</f>
        <v>2029/4期</v>
      </c>
      <c r="O5" s="17" t="str">
        <f>'経営改善計画書（簡易版）'!P8</f>
        <v>2030/4期</v>
      </c>
      <c r="P5" s="16" t="str">
        <f>'経営改善計画書（簡易版）'!Q8</f>
        <v>2031/4期</v>
      </c>
    </row>
    <row r="6" spans="1:17" ht="15.75" customHeight="1" thickBot="1" x14ac:dyDescent="0.2">
      <c r="A6" s="124"/>
      <c r="B6" s="116"/>
      <c r="C6" s="116"/>
      <c r="D6" s="117" t="s">
        <v>0</v>
      </c>
      <c r="E6" s="117" t="s">
        <v>0</v>
      </c>
      <c r="F6" s="118" t="s">
        <v>0</v>
      </c>
      <c r="G6" s="119" t="s">
        <v>13</v>
      </c>
      <c r="H6" s="120" t="s">
        <v>33</v>
      </c>
      <c r="I6" s="120" t="s">
        <v>34</v>
      </c>
      <c r="J6" s="120" t="s">
        <v>14</v>
      </c>
      <c r="K6" s="131" t="s">
        <v>15</v>
      </c>
      <c r="L6" s="120" t="s">
        <v>26</v>
      </c>
      <c r="M6" s="120" t="s">
        <v>27</v>
      </c>
      <c r="N6" s="120" t="s">
        <v>28</v>
      </c>
      <c r="O6" s="120" t="s">
        <v>29</v>
      </c>
      <c r="P6" s="120" t="s">
        <v>30</v>
      </c>
    </row>
    <row r="7" spans="1:17" ht="18" customHeight="1" thickTop="1" x14ac:dyDescent="0.15">
      <c r="A7" s="121" t="s">
        <v>35</v>
      </c>
      <c r="B7" s="122"/>
      <c r="C7" s="123"/>
      <c r="D7" s="313">
        <f t="shared" ref="D7:K7" si="0">SUM(D8:D18)</f>
        <v>0</v>
      </c>
      <c r="E7" s="313">
        <f t="shared" si="0"/>
        <v>0</v>
      </c>
      <c r="F7" s="314">
        <f t="shared" si="0"/>
        <v>0</v>
      </c>
      <c r="G7" s="315">
        <f t="shared" si="0"/>
        <v>0</v>
      </c>
      <c r="H7" s="316">
        <f t="shared" si="0"/>
        <v>0</v>
      </c>
      <c r="I7" s="316">
        <f t="shared" si="0"/>
        <v>0</v>
      </c>
      <c r="J7" s="313">
        <f t="shared" si="0"/>
        <v>0</v>
      </c>
      <c r="K7" s="317">
        <f t="shared" si="0"/>
        <v>0</v>
      </c>
      <c r="L7" s="316">
        <f>SUM(L8:L18)</f>
        <v>0</v>
      </c>
      <c r="M7" s="313">
        <f>SUM(M8:M18)</f>
        <v>0</v>
      </c>
      <c r="N7" s="313">
        <f>SUM(N8:N18)</f>
        <v>0</v>
      </c>
      <c r="O7" s="313">
        <f>SUM(O8:O18)</f>
        <v>0</v>
      </c>
      <c r="P7" s="313">
        <f>SUM(P8:P18)</f>
        <v>0</v>
      </c>
    </row>
    <row r="8" spans="1:17" ht="18" customHeight="1" x14ac:dyDescent="0.15">
      <c r="A8" s="83"/>
      <c r="B8" s="456" t="s">
        <v>36</v>
      </c>
      <c r="C8" s="457"/>
      <c r="D8" s="318"/>
      <c r="E8" s="318"/>
      <c r="F8" s="319"/>
      <c r="G8" s="320"/>
      <c r="H8" s="321"/>
      <c r="I8" s="321"/>
      <c r="J8" s="318"/>
      <c r="K8" s="322"/>
      <c r="L8" s="321"/>
      <c r="M8" s="318"/>
      <c r="N8" s="318"/>
      <c r="O8" s="318"/>
      <c r="P8" s="318"/>
    </row>
    <row r="9" spans="1:17" ht="18" customHeight="1" x14ac:dyDescent="0.15">
      <c r="A9" s="83"/>
      <c r="B9" s="449" t="s">
        <v>37</v>
      </c>
      <c r="C9" s="450"/>
      <c r="D9" s="323"/>
      <c r="E9" s="323"/>
      <c r="F9" s="324"/>
      <c r="G9" s="325"/>
      <c r="H9" s="326"/>
      <c r="I9" s="326"/>
      <c r="J9" s="323"/>
      <c r="K9" s="327"/>
      <c r="L9" s="326"/>
      <c r="M9" s="323"/>
      <c r="N9" s="323"/>
      <c r="O9" s="323"/>
      <c r="P9" s="323"/>
    </row>
    <row r="10" spans="1:17" ht="18" customHeight="1" x14ac:dyDescent="0.15">
      <c r="A10" s="83"/>
      <c r="B10" s="449" t="s">
        <v>38</v>
      </c>
      <c r="C10" s="450"/>
      <c r="D10" s="323"/>
      <c r="E10" s="323"/>
      <c r="F10" s="324"/>
      <c r="G10" s="325"/>
      <c r="H10" s="326"/>
      <c r="I10" s="326"/>
      <c r="J10" s="323"/>
      <c r="K10" s="327"/>
      <c r="L10" s="326"/>
      <c r="M10" s="323"/>
      <c r="N10" s="323"/>
      <c r="O10" s="323"/>
      <c r="P10" s="323"/>
    </row>
    <row r="11" spans="1:17" ht="18" customHeight="1" x14ac:dyDescent="0.15">
      <c r="A11" s="83"/>
      <c r="B11" s="449" t="s">
        <v>39</v>
      </c>
      <c r="C11" s="450"/>
      <c r="D11" s="323"/>
      <c r="E11" s="323"/>
      <c r="F11" s="324"/>
      <c r="G11" s="325"/>
      <c r="H11" s="326"/>
      <c r="I11" s="326"/>
      <c r="J11" s="323"/>
      <c r="K11" s="327"/>
      <c r="L11" s="326"/>
      <c r="M11" s="323"/>
      <c r="N11" s="323"/>
      <c r="O11" s="323"/>
      <c r="P11" s="323"/>
    </row>
    <row r="12" spans="1:17" ht="18" customHeight="1" x14ac:dyDescent="0.15">
      <c r="A12" s="83"/>
      <c r="B12" s="449" t="s">
        <v>40</v>
      </c>
      <c r="C12" s="450"/>
      <c r="D12" s="323"/>
      <c r="E12" s="323"/>
      <c r="F12" s="324"/>
      <c r="G12" s="325"/>
      <c r="H12" s="326"/>
      <c r="I12" s="326"/>
      <c r="J12" s="323"/>
      <c r="K12" s="327"/>
      <c r="L12" s="326"/>
      <c r="M12" s="323"/>
      <c r="N12" s="323"/>
      <c r="O12" s="323"/>
      <c r="P12" s="323"/>
    </row>
    <row r="13" spans="1:17" ht="18" customHeight="1" x14ac:dyDescent="0.15">
      <c r="A13" s="83"/>
      <c r="B13" s="449" t="s">
        <v>41</v>
      </c>
      <c r="C13" s="450"/>
      <c r="D13" s="323"/>
      <c r="E13" s="323"/>
      <c r="F13" s="324"/>
      <c r="G13" s="325"/>
      <c r="H13" s="326"/>
      <c r="I13" s="326"/>
      <c r="J13" s="323"/>
      <c r="K13" s="327"/>
      <c r="L13" s="326"/>
      <c r="M13" s="323"/>
      <c r="N13" s="323"/>
      <c r="O13" s="323"/>
      <c r="P13" s="323"/>
    </row>
    <row r="14" spans="1:17" ht="18" customHeight="1" x14ac:dyDescent="0.15">
      <c r="A14" s="83"/>
      <c r="B14" s="449" t="s">
        <v>42</v>
      </c>
      <c r="C14" s="450"/>
      <c r="D14" s="323"/>
      <c r="E14" s="323"/>
      <c r="F14" s="324"/>
      <c r="G14" s="325"/>
      <c r="H14" s="326"/>
      <c r="I14" s="326"/>
      <c r="J14" s="323"/>
      <c r="K14" s="327"/>
      <c r="L14" s="326"/>
      <c r="M14" s="323"/>
      <c r="N14" s="323"/>
      <c r="O14" s="323"/>
      <c r="P14" s="323"/>
    </row>
    <row r="15" spans="1:17" ht="18" customHeight="1" x14ac:dyDescent="0.15">
      <c r="A15" s="83"/>
      <c r="B15" s="449" t="s">
        <v>43</v>
      </c>
      <c r="C15" s="450"/>
      <c r="D15" s="328"/>
      <c r="E15" s="328"/>
      <c r="F15" s="329"/>
      <c r="G15" s="330"/>
      <c r="H15" s="331"/>
      <c r="I15" s="331"/>
      <c r="J15" s="328"/>
      <c r="K15" s="332"/>
      <c r="L15" s="331"/>
      <c r="M15" s="328"/>
      <c r="N15" s="328"/>
      <c r="O15" s="328"/>
      <c r="P15" s="328"/>
    </row>
    <row r="16" spans="1:17" ht="18" customHeight="1" x14ac:dyDescent="0.15">
      <c r="A16" s="83"/>
      <c r="B16" s="451" t="s">
        <v>44</v>
      </c>
      <c r="C16" s="452"/>
      <c r="D16" s="333"/>
      <c r="E16" s="333"/>
      <c r="F16" s="334"/>
      <c r="G16" s="335"/>
      <c r="H16" s="333"/>
      <c r="I16" s="333"/>
      <c r="J16" s="333"/>
      <c r="K16" s="336"/>
      <c r="L16" s="337"/>
      <c r="M16" s="333"/>
      <c r="N16" s="333"/>
      <c r="O16" s="333"/>
      <c r="P16" s="333"/>
    </row>
    <row r="17" spans="1:16" ht="18" customHeight="1" x14ac:dyDescent="0.15">
      <c r="A17" s="83"/>
      <c r="B17" s="406" t="s">
        <v>45</v>
      </c>
      <c r="C17" s="463"/>
      <c r="D17" s="338"/>
      <c r="E17" s="338"/>
      <c r="F17" s="339"/>
      <c r="G17" s="340"/>
      <c r="H17" s="341"/>
      <c r="I17" s="341"/>
      <c r="J17" s="338"/>
      <c r="K17" s="342"/>
      <c r="L17" s="341"/>
      <c r="M17" s="338"/>
      <c r="N17" s="338"/>
      <c r="O17" s="338"/>
      <c r="P17" s="338"/>
    </row>
    <row r="18" spans="1:16" ht="18" customHeight="1" x14ac:dyDescent="0.15">
      <c r="A18" s="84"/>
      <c r="B18" s="406" t="s">
        <v>46</v>
      </c>
      <c r="C18" s="463"/>
      <c r="D18" s="343"/>
      <c r="E18" s="343"/>
      <c r="F18" s="344"/>
      <c r="G18" s="345"/>
      <c r="H18" s="346"/>
      <c r="I18" s="346"/>
      <c r="J18" s="343"/>
      <c r="K18" s="347"/>
      <c r="L18" s="346"/>
      <c r="M18" s="343"/>
      <c r="N18" s="343"/>
      <c r="O18" s="343"/>
      <c r="P18" s="343"/>
    </row>
    <row r="19" spans="1:16" ht="18" customHeight="1" x14ac:dyDescent="0.15">
      <c r="A19" s="85" t="s">
        <v>103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8" customHeight="1" x14ac:dyDescent="0.15">
      <c r="A20" s="453" t="s">
        <v>104</v>
      </c>
      <c r="B20" s="454"/>
      <c r="C20" s="455"/>
      <c r="D20" s="348">
        <f t="shared" ref="D20:K20" si="1">SUM(D25:D35)</f>
        <v>0</v>
      </c>
      <c r="E20" s="348">
        <f t="shared" si="1"/>
        <v>0</v>
      </c>
      <c r="F20" s="349">
        <f t="shared" si="1"/>
        <v>0</v>
      </c>
      <c r="G20" s="350">
        <f t="shared" si="1"/>
        <v>0</v>
      </c>
      <c r="H20" s="351">
        <f t="shared" si="1"/>
        <v>0</v>
      </c>
      <c r="I20" s="351">
        <f t="shared" si="1"/>
        <v>0</v>
      </c>
      <c r="J20" s="348">
        <f t="shared" si="1"/>
        <v>0</v>
      </c>
      <c r="K20" s="352">
        <f t="shared" si="1"/>
        <v>0</v>
      </c>
      <c r="L20" s="351">
        <f>SUM(L25:L35)</f>
        <v>0</v>
      </c>
      <c r="M20" s="348">
        <f>SUM(M25:M35)</f>
        <v>0</v>
      </c>
      <c r="N20" s="348">
        <f>SUM(N25:N35)</f>
        <v>0</v>
      </c>
      <c r="O20" s="348">
        <f>SUM(O25:O35)</f>
        <v>0</v>
      </c>
      <c r="P20" s="348">
        <f>SUM(P25:P35)</f>
        <v>0</v>
      </c>
    </row>
    <row r="21" spans="1:16" ht="18" customHeight="1" x14ac:dyDescent="0.15">
      <c r="A21" s="83"/>
      <c r="B21" s="456" t="s">
        <v>47</v>
      </c>
      <c r="C21" s="457"/>
      <c r="D21" s="318"/>
      <c r="E21" s="318"/>
      <c r="F21" s="319"/>
      <c r="G21" s="320"/>
      <c r="H21" s="321"/>
      <c r="I21" s="321"/>
      <c r="J21" s="318"/>
      <c r="K21" s="322"/>
      <c r="L21" s="321"/>
      <c r="M21" s="318"/>
      <c r="N21" s="318"/>
      <c r="O21" s="318"/>
      <c r="P21" s="318"/>
    </row>
    <row r="22" spans="1:16" ht="18" customHeight="1" x14ac:dyDescent="0.15">
      <c r="A22" s="83"/>
      <c r="B22" s="449" t="s">
        <v>48</v>
      </c>
      <c r="C22" s="450"/>
      <c r="D22" s="323"/>
      <c r="E22" s="323"/>
      <c r="F22" s="324"/>
      <c r="G22" s="325"/>
      <c r="H22" s="326"/>
      <c r="I22" s="326"/>
      <c r="J22" s="323"/>
      <c r="K22" s="327"/>
      <c r="L22" s="326"/>
      <c r="M22" s="323"/>
      <c r="N22" s="323"/>
      <c r="O22" s="323"/>
      <c r="P22" s="323"/>
    </row>
    <row r="23" spans="1:16" ht="18" customHeight="1" x14ac:dyDescent="0.15">
      <c r="A23" s="83"/>
      <c r="B23" s="449" t="s">
        <v>49</v>
      </c>
      <c r="C23" s="450"/>
      <c r="D23" s="323"/>
      <c r="E23" s="323"/>
      <c r="F23" s="324"/>
      <c r="G23" s="325"/>
      <c r="H23" s="326"/>
      <c r="I23" s="326"/>
      <c r="J23" s="323"/>
      <c r="K23" s="327"/>
      <c r="L23" s="326"/>
      <c r="M23" s="323"/>
      <c r="N23" s="323"/>
      <c r="O23" s="323"/>
      <c r="P23" s="323"/>
    </row>
    <row r="24" spans="1:16" ht="18" customHeight="1" x14ac:dyDescent="0.15">
      <c r="A24" s="83"/>
      <c r="B24" s="451" t="s">
        <v>50</v>
      </c>
      <c r="C24" s="452"/>
      <c r="D24" s="353"/>
      <c r="E24" s="353"/>
      <c r="F24" s="354"/>
      <c r="G24" s="355"/>
      <c r="H24" s="356"/>
      <c r="I24" s="356"/>
      <c r="J24" s="353"/>
      <c r="K24" s="357"/>
      <c r="L24" s="356"/>
      <c r="M24" s="353"/>
      <c r="N24" s="353"/>
      <c r="O24" s="353"/>
      <c r="P24" s="353"/>
    </row>
    <row r="25" spans="1:16" ht="18" customHeight="1" x14ac:dyDescent="0.15">
      <c r="A25" s="89"/>
      <c r="B25" s="458" t="s">
        <v>51</v>
      </c>
      <c r="C25" s="459"/>
      <c r="D25" s="358">
        <f t="shared" ref="D25:K25" si="2">SUM(D21:D24)</f>
        <v>0</v>
      </c>
      <c r="E25" s="358">
        <f t="shared" si="2"/>
        <v>0</v>
      </c>
      <c r="F25" s="359">
        <f t="shared" si="2"/>
        <v>0</v>
      </c>
      <c r="G25" s="360">
        <f t="shared" si="2"/>
        <v>0</v>
      </c>
      <c r="H25" s="361">
        <f t="shared" si="2"/>
        <v>0</v>
      </c>
      <c r="I25" s="361">
        <f t="shared" si="2"/>
        <v>0</v>
      </c>
      <c r="J25" s="358">
        <f t="shared" si="2"/>
        <v>0</v>
      </c>
      <c r="K25" s="362">
        <f t="shared" si="2"/>
        <v>0</v>
      </c>
      <c r="L25" s="361">
        <f>SUM(L21:L24)</f>
        <v>0</v>
      </c>
      <c r="M25" s="358">
        <f>SUM(M21:M24)</f>
        <v>0</v>
      </c>
      <c r="N25" s="358">
        <f>SUM(N21:N24)</f>
        <v>0</v>
      </c>
      <c r="O25" s="358">
        <f>SUM(O21:O24)</f>
        <v>0</v>
      </c>
      <c r="P25" s="358">
        <f>SUM(P21:P24)</f>
        <v>0</v>
      </c>
    </row>
    <row r="26" spans="1:16" ht="18" customHeight="1" x14ac:dyDescent="0.15">
      <c r="A26" s="83"/>
      <c r="B26" s="456" t="s">
        <v>52</v>
      </c>
      <c r="C26" s="457"/>
      <c r="D26" s="318"/>
      <c r="E26" s="318"/>
      <c r="F26" s="319"/>
      <c r="G26" s="320"/>
      <c r="H26" s="321"/>
      <c r="I26" s="321"/>
      <c r="J26" s="318"/>
      <c r="K26" s="322"/>
      <c r="L26" s="321"/>
      <c r="M26" s="318"/>
      <c r="N26" s="318"/>
      <c r="O26" s="318"/>
      <c r="P26" s="318"/>
    </row>
    <row r="27" spans="1:16" ht="18" customHeight="1" x14ac:dyDescent="0.15">
      <c r="A27" s="83"/>
      <c r="B27" s="449" t="s">
        <v>53</v>
      </c>
      <c r="C27" s="450"/>
      <c r="D27" s="363"/>
      <c r="E27" s="363"/>
      <c r="F27" s="364"/>
      <c r="G27" s="365"/>
      <c r="H27" s="366"/>
      <c r="I27" s="366"/>
      <c r="J27" s="363"/>
      <c r="K27" s="367"/>
      <c r="L27" s="366"/>
      <c r="M27" s="363"/>
      <c r="N27" s="363"/>
      <c r="O27" s="363"/>
      <c r="P27" s="363"/>
    </row>
    <row r="28" spans="1:16" ht="18" customHeight="1" x14ac:dyDescent="0.15">
      <c r="A28" s="83"/>
      <c r="B28" s="449" t="s">
        <v>54</v>
      </c>
      <c r="C28" s="450"/>
      <c r="D28" s="323"/>
      <c r="E28" s="323"/>
      <c r="F28" s="324"/>
      <c r="G28" s="325"/>
      <c r="H28" s="326"/>
      <c r="I28" s="326"/>
      <c r="J28" s="323"/>
      <c r="K28" s="327"/>
      <c r="L28" s="326"/>
      <c r="M28" s="323"/>
      <c r="N28" s="323"/>
      <c r="O28" s="323"/>
      <c r="P28" s="323"/>
    </row>
    <row r="29" spans="1:16" ht="18" customHeight="1" x14ac:dyDescent="0.15">
      <c r="A29" s="83"/>
      <c r="B29" s="449" t="s">
        <v>55</v>
      </c>
      <c r="C29" s="450"/>
      <c r="D29" s="323"/>
      <c r="E29" s="323"/>
      <c r="F29" s="324"/>
      <c r="G29" s="325"/>
      <c r="H29" s="326"/>
      <c r="I29" s="326"/>
      <c r="J29" s="323"/>
      <c r="K29" s="327"/>
      <c r="L29" s="326"/>
      <c r="M29" s="323"/>
      <c r="N29" s="323"/>
      <c r="O29" s="323"/>
      <c r="P29" s="323"/>
    </row>
    <row r="30" spans="1:16" ht="18" customHeight="1" x14ac:dyDescent="0.15">
      <c r="A30" s="83"/>
      <c r="B30" s="449" t="s">
        <v>56</v>
      </c>
      <c r="C30" s="450"/>
      <c r="D30" s="323"/>
      <c r="E30" s="323"/>
      <c r="F30" s="324"/>
      <c r="G30" s="325"/>
      <c r="H30" s="326"/>
      <c r="I30" s="326"/>
      <c r="J30" s="323"/>
      <c r="K30" s="327"/>
      <c r="L30" s="326"/>
      <c r="M30" s="323"/>
      <c r="N30" s="323"/>
      <c r="O30" s="323"/>
      <c r="P30" s="323"/>
    </row>
    <row r="31" spans="1:16" ht="18" customHeight="1" x14ac:dyDescent="0.15">
      <c r="A31" s="83"/>
      <c r="B31" s="449" t="s">
        <v>57</v>
      </c>
      <c r="C31" s="450"/>
      <c r="D31" s="323"/>
      <c r="E31" s="323"/>
      <c r="F31" s="324"/>
      <c r="G31" s="325"/>
      <c r="H31" s="326"/>
      <c r="I31" s="326"/>
      <c r="J31" s="323"/>
      <c r="K31" s="327"/>
      <c r="L31" s="326"/>
      <c r="M31" s="323"/>
      <c r="N31" s="323"/>
      <c r="O31" s="323"/>
      <c r="P31" s="323"/>
    </row>
    <row r="32" spans="1:16" ht="18" customHeight="1" x14ac:dyDescent="0.15">
      <c r="A32" s="83"/>
      <c r="B32" s="449" t="s">
        <v>58</v>
      </c>
      <c r="C32" s="450"/>
      <c r="D32" s="323"/>
      <c r="E32" s="323"/>
      <c r="F32" s="324"/>
      <c r="G32" s="325"/>
      <c r="H32" s="326"/>
      <c r="I32" s="326"/>
      <c r="J32" s="323"/>
      <c r="K32" s="327"/>
      <c r="L32" s="326"/>
      <c r="M32" s="323"/>
      <c r="N32" s="323"/>
      <c r="O32" s="323"/>
      <c r="P32" s="323"/>
    </row>
    <row r="33" spans="1:18" ht="18" customHeight="1" x14ac:dyDescent="0.15">
      <c r="A33" s="83"/>
      <c r="B33" s="449" t="s">
        <v>59</v>
      </c>
      <c r="C33" s="450"/>
      <c r="D33" s="323"/>
      <c r="E33" s="323"/>
      <c r="F33" s="324"/>
      <c r="G33" s="325"/>
      <c r="H33" s="326"/>
      <c r="I33" s="326"/>
      <c r="J33" s="323"/>
      <c r="K33" s="327"/>
      <c r="L33" s="326"/>
      <c r="M33" s="323"/>
      <c r="N33" s="323"/>
      <c r="O33" s="323"/>
      <c r="P33" s="323"/>
    </row>
    <row r="34" spans="1:18" ht="18" customHeight="1" x14ac:dyDescent="0.15">
      <c r="A34" s="83"/>
      <c r="B34" s="449" t="s">
        <v>60</v>
      </c>
      <c r="C34" s="450"/>
      <c r="D34" s="323"/>
      <c r="E34" s="323"/>
      <c r="F34" s="324"/>
      <c r="G34" s="325"/>
      <c r="H34" s="326"/>
      <c r="I34" s="326"/>
      <c r="J34" s="323"/>
      <c r="K34" s="327"/>
      <c r="L34" s="326"/>
      <c r="M34" s="323"/>
      <c r="N34" s="323"/>
      <c r="O34" s="323"/>
      <c r="P34" s="323"/>
    </row>
    <row r="35" spans="1:18" ht="18" customHeight="1" x14ac:dyDescent="0.15">
      <c r="A35" s="84"/>
      <c r="B35" s="451" t="s">
        <v>61</v>
      </c>
      <c r="C35" s="452"/>
      <c r="D35" s="353"/>
      <c r="E35" s="353"/>
      <c r="F35" s="354"/>
      <c r="G35" s="355"/>
      <c r="H35" s="356"/>
      <c r="I35" s="356"/>
      <c r="J35" s="353"/>
      <c r="K35" s="357"/>
      <c r="L35" s="356"/>
      <c r="M35" s="353"/>
      <c r="N35" s="353"/>
      <c r="O35" s="353"/>
      <c r="P35" s="353"/>
    </row>
    <row r="36" spans="1:18" ht="18" customHeight="1" x14ac:dyDescent="0.15">
      <c r="A36" s="85" t="s">
        <v>62</v>
      </c>
      <c r="Q36" s="86"/>
    </row>
    <row r="37" spans="1:18" ht="18" customHeight="1" x14ac:dyDescent="0.15">
      <c r="A37" s="82" t="s">
        <v>63</v>
      </c>
      <c r="B37" s="14"/>
      <c r="C37" s="14"/>
      <c r="D37" s="368">
        <f t="shared" ref="D37:K37" si="3">SUM(D38:D40)</f>
        <v>0</v>
      </c>
      <c r="E37" s="368">
        <f t="shared" si="3"/>
        <v>0</v>
      </c>
      <c r="F37" s="369">
        <f t="shared" si="3"/>
        <v>0</v>
      </c>
      <c r="G37" s="370">
        <f t="shared" si="3"/>
        <v>0</v>
      </c>
      <c r="H37" s="371">
        <f t="shared" si="3"/>
        <v>0</v>
      </c>
      <c r="I37" s="372">
        <f t="shared" si="3"/>
        <v>0</v>
      </c>
      <c r="J37" s="368">
        <f t="shared" si="3"/>
        <v>0</v>
      </c>
      <c r="K37" s="373">
        <f t="shared" si="3"/>
        <v>0</v>
      </c>
      <c r="L37" s="374">
        <f>SUM(L38:L40)</f>
        <v>0</v>
      </c>
      <c r="M37" s="368">
        <f>SUM(M38:M40)</f>
        <v>0</v>
      </c>
      <c r="N37" s="368">
        <f>SUM(N38:N40)</f>
        <v>0</v>
      </c>
      <c r="O37" s="368">
        <f>SUM(O38:O40)</f>
        <v>0</v>
      </c>
      <c r="P37" s="368">
        <f>SUM(P38:P40)</f>
        <v>0</v>
      </c>
      <c r="Q37" s="90"/>
      <c r="R37" s="86"/>
    </row>
    <row r="38" spans="1:18" ht="18" customHeight="1" x14ac:dyDescent="0.15">
      <c r="A38" s="91"/>
      <c r="B38" s="445" t="s">
        <v>64</v>
      </c>
      <c r="C38" s="446"/>
      <c r="D38" s="375"/>
      <c r="E38" s="375"/>
      <c r="F38" s="376"/>
      <c r="G38" s="377"/>
      <c r="H38" s="378"/>
      <c r="I38" s="378"/>
      <c r="J38" s="375"/>
      <c r="K38" s="379"/>
      <c r="L38" s="378"/>
      <c r="M38" s="375"/>
      <c r="N38" s="375"/>
      <c r="O38" s="375"/>
      <c r="P38" s="375"/>
      <c r="Q38" s="92"/>
    </row>
    <row r="39" spans="1:18" ht="18" customHeight="1" x14ac:dyDescent="0.15">
      <c r="A39" s="93"/>
      <c r="B39" s="447" t="s">
        <v>65</v>
      </c>
      <c r="C39" s="448"/>
      <c r="D39" s="380"/>
      <c r="E39" s="380"/>
      <c r="F39" s="381"/>
      <c r="G39" s="382"/>
      <c r="H39" s="383"/>
      <c r="I39" s="383"/>
      <c r="J39" s="380"/>
      <c r="K39" s="384"/>
      <c r="L39" s="383"/>
      <c r="M39" s="380"/>
      <c r="N39" s="380"/>
      <c r="O39" s="380"/>
      <c r="P39" s="380"/>
      <c r="Q39" s="92"/>
    </row>
    <row r="40" spans="1:18" ht="18" customHeight="1" x14ac:dyDescent="0.15">
      <c r="A40" s="94"/>
      <c r="B40" s="443" t="s">
        <v>61</v>
      </c>
      <c r="C40" s="444"/>
      <c r="D40" s="385"/>
      <c r="E40" s="385"/>
      <c r="F40" s="386"/>
      <c r="G40" s="387"/>
      <c r="H40" s="388"/>
      <c r="I40" s="388"/>
      <c r="J40" s="385"/>
      <c r="K40" s="389"/>
      <c r="L40" s="388"/>
      <c r="M40" s="385"/>
      <c r="N40" s="385"/>
      <c r="O40" s="385"/>
      <c r="P40" s="385"/>
      <c r="Q40" s="92"/>
    </row>
    <row r="41" spans="1:18" ht="18" customHeight="1" x14ac:dyDescent="0.15">
      <c r="A41" s="82" t="s">
        <v>66</v>
      </c>
      <c r="B41" s="14"/>
      <c r="C41" s="14"/>
      <c r="D41" s="368">
        <f t="shared" ref="D41:K41" si="4">SUM(D42:D44)</f>
        <v>0</v>
      </c>
      <c r="E41" s="368">
        <f t="shared" si="4"/>
        <v>0</v>
      </c>
      <c r="F41" s="369">
        <f t="shared" si="4"/>
        <v>0</v>
      </c>
      <c r="G41" s="370">
        <f t="shared" si="4"/>
        <v>0</v>
      </c>
      <c r="H41" s="374">
        <f t="shared" si="4"/>
        <v>0</v>
      </c>
      <c r="I41" s="374">
        <f t="shared" si="4"/>
        <v>0</v>
      </c>
      <c r="J41" s="368">
        <f t="shared" si="4"/>
        <v>0</v>
      </c>
      <c r="K41" s="373">
        <f t="shared" si="4"/>
        <v>0</v>
      </c>
      <c r="L41" s="374">
        <f>SUM(L42:L44)</f>
        <v>0</v>
      </c>
      <c r="M41" s="368">
        <f>SUM(M42:M44)</f>
        <v>0</v>
      </c>
      <c r="N41" s="368">
        <f>SUM(N42:N44)</f>
        <v>0</v>
      </c>
      <c r="O41" s="368">
        <f>SUM(O42:O44)</f>
        <v>0</v>
      </c>
      <c r="P41" s="368">
        <f>SUM(P42:P44)</f>
        <v>0</v>
      </c>
      <c r="Q41" s="90"/>
    </row>
    <row r="42" spans="1:18" ht="18" customHeight="1" x14ac:dyDescent="0.15">
      <c r="A42" s="93"/>
      <c r="B42" s="445" t="s">
        <v>67</v>
      </c>
      <c r="C42" s="446"/>
      <c r="D42" s="375"/>
      <c r="E42" s="375"/>
      <c r="F42" s="376"/>
      <c r="G42" s="377"/>
      <c r="H42" s="378"/>
      <c r="I42" s="378"/>
      <c r="J42" s="375"/>
      <c r="K42" s="379"/>
      <c r="L42" s="378"/>
      <c r="M42" s="375"/>
      <c r="N42" s="375"/>
      <c r="O42" s="375"/>
      <c r="P42" s="375"/>
      <c r="Q42" s="92"/>
    </row>
    <row r="43" spans="1:18" ht="18" customHeight="1" x14ac:dyDescent="0.15">
      <c r="A43" s="91"/>
      <c r="B43" s="447" t="s">
        <v>68</v>
      </c>
      <c r="C43" s="448"/>
      <c r="D43" s="380"/>
      <c r="E43" s="380"/>
      <c r="F43" s="381"/>
      <c r="G43" s="382"/>
      <c r="H43" s="383"/>
      <c r="I43" s="383"/>
      <c r="J43" s="380"/>
      <c r="K43" s="384"/>
      <c r="L43" s="383"/>
      <c r="M43" s="380"/>
      <c r="N43" s="380"/>
      <c r="O43" s="380"/>
      <c r="P43" s="380"/>
      <c r="Q43" s="92"/>
    </row>
    <row r="44" spans="1:18" ht="18" customHeight="1" x14ac:dyDescent="0.15">
      <c r="A44" s="94"/>
      <c r="B44" s="443" t="s">
        <v>61</v>
      </c>
      <c r="C44" s="444"/>
      <c r="D44" s="385"/>
      <c r="E44" s="385"/>
      <c r="F44" s="386"/>
      <c r="G44" s="387"/>
      <c r="H44" s="388"/>
      <c r="I44" s="388"/>
      <c r="J44" s="385"/>
      <c r="K44" s="389"/>
      <c r="L44" s="388"/>
      <c r="M44" s="385"/>
      <c r="N44" s="385"/>
      <c r="O44" s="385"/>
      <c r="P44" s="385"/>
      <c r="Q44" s="92"/>
    </row>
    <row r="45" spans="1:18" ht="18" customHeight="1" x14ac:dyDescent="0.15">
      <c r="A45" s="85" t="s">
        <v>69</v>
      </c>
      <c r="Q45" s="86"/>
      <c r="R45" s="86"/>
    </row>
    <row r="46" spans="1:18" ht="18" customHeight="1" x14ac:dyDescent="0.15">
      <c r="A46" s="82" t="s">
        <v>70</v>
      </c>
      <c r="B46" s="14"/>
      <c r="C46" s="14"/>
      <c r="D46" s="368">
        <f t="shared" ref="D46:K46" si="5">SUM(D47:D49)</f>
        <v>0</v>
      </c>
      <c r="E46" s="368">
        <f t="shared" si="5"/>
        <v>0</v>
      </c>
      <c r="F46" s="369">
        <f t="shared" si="5"/>
        <v>0</v>
      </c>
      <c r="G46" s="370">
        <f t="shared" si="5"/>
        <v>0</v>
      </c>
      <c r="H46" s="368">
        <f t="shared" si="5"/>
        <v>0</v>
      </c>
      <c r="I46" s="372">
        <f t="shared" si="5"/>
        <v>0</v>
      </c>
      <c r="J46" s="368">
        <f t="shared" si="5"/>
        <v>0</v>
      </c>
      <c r="K46" s="373">
        <f t="shared" si="5"/>
        <v>0</v>
      </c>
      <c r="L46" s="374">
        <f>SUM(L47:L49)</f>
        <v>0</v>
      </c>
      <c r="M46" s="368">
        <f>SUM(M47:M49)</f>
        <v>0</v>
      </c>
      <c r="N46" s="368">
        <f>SUM(N47:N49)</f>
        <v>0</v>
      </c>
      <c r="O46" s="368">
        <f>SUM(O47:O49)</f>
        <v>0</v>
      </c>
      <c r="P46" s="368">
        <f>SUM(P47:P49)</f>
        <v>0</v>
      </c>
      <c r="Q46" s="95"/>
      <c r="R46" s="86"/>
    </row>
    <row r="47" spans="1:18" ht="18" customHeight="1" x14ac:dyDescent="0.15">
      <c r="A47" s="93"/>
      <c r="B47" s="445" t="s">
        <v>71</v>
      </c>
      <c r="C47" s="446"/>
      <c r="D47" s="375"/>
      <c r="E47" s="375"/>
      <c r="F47" s="376"/>
      <c r="G47" s="377"/>
      <c r="H47" s="375"/>
      <c r="I47" s="390"/>
      <c r="J47" s="375"/>
      <c r="K47" s="379"/>
      <c r="L47" s="378"/>
      <c r="M47" s="375"/>
      <c r="N47" s="375"/>
      <c r="O47" s="375"/>
      <c r="P47" s="375"/>
      <c r="Q47" s="96"/>
      <c r="R47" s="86"/>
    </row>
    <row r="48" spans="1:18" ht="18" customHeight="1" x14ac:dyDescent="0.15">
      <c r="A48" s="93"/>
      <c r="B48" s="447" t="s">
        <v>72</v>
      </c>
      <c r="C48" s="448"/>
      <c r="D48" s="380"/>
      <c r="E48" s="380"/>
      <c r="F48" s="381"/>
      <c r="G48" s="382"/>
      <c r="H48" s="380"/>
      <c r="I48" s="391"/>
      <c r="J48" s="380"/>
      <c r="K48" s="384"/>
      <c r="L48" s="383"/>
      <c r="M48" s="380"/>
      <c r="N48" s="380"/>
      <c r="O48" s="380"/>
      <c r="P48" s="380"/>
      <c r="Q48" s="96"/>
      <c r="R48" s="86"/>
    </row>
    <row r="49" spans="1:18" ht="18" customHeight="1" x14ac:dyDescent="0.15">
      <c r="A49" s="94"/>
      <c r="B49" s="443" t="s">
        <v>61</v>
      </c>
      <c r="C49" s="444"/>
      <c r="D49" s="385"/>
      <c r="E49" s="385"/>
      <c r="F49" s="386"/>
      <c r="G49" s="387"/>
      <c r="H49" s="385"/>
      <c r="I49" s="388"/>
      <c r="J49" s="385"/>
      <c r="K49" s="389"/>
      <c r="L49" s="388"/>
      <c r="M49" s="385"/>
      <c r="N49" s="385"/>
      <c r="O49" s="385"/>
      <c r="P49" s="385"/>
      <c r="Q49" s="96"/>
      <c r="R49" s="86"/>
    </row>
    <row r="50" spans="1:18" ht="18" customHeight="1" x14ac:dyDescent="0.15">
      <c r="A50" s="82" t="s">
        <v>73</v>
      </c>
      <c r="B50" s="14"/>
      <c r="C50" s="14"/>
      <c r="D50" s="368">
        <f t="shared" ref="D50:K50" si="6">SUM(D51:D53)</f>
        <v>0</v>
      </c>
      <c r="E50" s="368">
        <f t="shared" si="6"/>
        <v>0</v>
      </c>
      <c r="F50" s="369">
        <f t="shared" si="6"/>
        <v>0</v>
      </c>
      <c r="G50" s="370">
        <f t="shared" si="6"/>
        <v>0</v>
      </c>
      <c r="H50" s="368">
        <f t="shared" si="6"/>
        <v>0</v>
      </c>
      <c r="I50" s="372">
        <f t="shared" si="6"/>
        <v>0</v>
      </c>
      <c r="J50" s="368">
        <f t="shared" si="6"/>
        <v>0</v>
      </c>
      <c r="K50" s="373">
        <f t="shared" si="6"/>
        <v>0</v>
      </c>
      <c r="L50" s="374">
        <f>SUM(L51:L53)</f>
        <v>0</v>
      </c>
      <c r="M50" s="368">
        <f>SUM(M51:M53)</f>
        <v>0</v>
      </c>
      <c r="N50" s="368">
        <f>SUM(N51:N53)</f>
        <v>0</v>
      </c>
      <c r="O50" s="368">
        <f>SUM(O51:O53)</f>
        <v>0</v>
      </c>
      <c r="P50" s="368">
        <f>SUM(P51:P53)</f>
        <v>0</v>
      </c>
      <c r="Q50" s="95"/>
      <c r="R50" s="86"/>
    </row>
    <row r="51" spans="1:18" ht="18" customHeight="1" x14ac:dyDescent="0.15">
      <c r="A51" s="93"/>
      <c r="B51" s="445" t="s">
        <v>74</v>
      </c>
      <c r="C51" s="446"/>
      <c r="D51" s="375"/>
      <c r="E51" s="375"/>
      <c r="F51" s="376"/>
      <c r="G51" s="377"/>
      <c r="H51" s="375"/>
      <c r="I51" s="390"/>
      <c r="J51" s="375"/>
      <c r="K51" s="379"/>
      <c r="L51" s="378"/>
      <c r="M51" s="375"/>
      <c r="N51" s="375"/>
      <c r="O51" s="375"/>
      <c r="P51" s="375"/>
      <c r="Q51" s="96"/>
      <c r="R51" s="86"/>
    </row>
    <row r="52" spans="1:18" ht="18" customHeight="1" x14ac:dyDescent="0.15">
      <c r="A52" s="93"/>
      <c r="B52" s="447" t="s">
        <v>75</v>
      </c>
      <c r="C52" s="448"/>
      <c r="D52" s="380"/>
      <c r="E52" s="380"/>
      <c r="F52" s="381"/>
      <c r="G52" s="382"/>
      <c r="H52" s="380"/>
      <c r="I52" s="391"/>
      <c r="J52" s="380"/>
      <c r="K52" s="384"/>
      <c r="L52" s="383"/>
      <c r="M52" s="380"/>
      <c r="N52" s="380"/>
      <c r="O52" s="380"/>
      <c r="P52" s="380"/>
      <c r="Q52" s="96"/>
      <c r="R52" s="86"/>
    </row>
    <row r="53" spans="1:18" ht="18" customHeight="1" x14ac:dyDescent="0.15">
      <c r="A53" s="97"/>
      <c r="B53" s="443" t="s">
        <v>61</v>
      </c>
      <c r="C53" s="444"/>
      <c r="D53" s="385"/>
      <c r="E53" s="385"/>
      <c r="F53" s="386"/>
      <c r="G53" s="387"/>
      <c r="H53" s="385"/>
      <c r="I53" s="392"/>
      <c r="J53" s="385"/>
      <c r="K53" s="389"/>
      <c r="L53" s="388"/>
      <c r="M53" s="385"/>
      <c r="N53" s="385"/>
      <c r="O53" s="385"/>
      <c r="P53" s="385"/>
      <c r="Q53" s="96"/>
      <c r="R53" s="86"/>
    </row>
    <row r="54" spans="1:18" x14ac:dyDescent="0.15">
      <c r="R54" s="86"/>
    </row>
  </sheetData>
  <sheetProtection password="C76F" sheet="1" objects="1" scenarios="1"/>
  <mergeCells count="44">
    <mergeCell ref="B25:C25"/>
    <mergeCell ref="O1:P1"/>
    <mergeCell ref="C1:E1"/>
    <mergeCell ref="C2:E2"/>
    <mergeCell ref="B14:C14"/>
    <mergeCell ref="B18:C18"/>
    <mergeCell ref="B17:C17"/>
    <mergeCell ref="B16:C16"/>
    <mergeCell ref="B15:C15"/>
    <mergeCell ref="A3:B3"/>
    <mergeCell ref="C3:D3"/>
    <mergeCell ref="B8:C8"/>
    <mergeCell ref="B10:C10"/>
    <mergeCell ref="B9:C9"/>
    <mergeCell ref="B11:C11"/>
    <mergeCell ref="B13:C13"/>
    <mergeCell ref="B42:C42"/>
    <mergeCell ref="B43:C43"/>
    <mergeCell ref="B39:C39"/>
    <mergeCell ref="B40:C40"/>
    <mergeCell ref="B38:C38"/>
    <mergeCell ref="B12:C12"/>
    <mergeCell ref="B35:C35"/>
    <mergeCell ref="B34:C34"/>
    <mergeCell ref="B33:C33"/>
    <mergeCell ref="B32:C32"/>
    <mergeCell ref="B24:C24"/>
    <mergeCell ref="B31:C31"/>
    <mergeCell ref="A20:C20"/>
    <mergeCell ref="B30:C30"/>
    <mergeCell ref="B29:C29"/>
    <mergeCell ref="B28:C28"/>
    <mergeCell ref="B27:C27"/>
    <mergeCell ref="B21:C21"/>
    <mergeCell ref="B23:C23"/>
    <mergeCell ref="B22:C22"/>
    <mergeCell ref="B26:C26"/>
    <mergeCell ref="B44:C44"/>
    <mergeCell ref="B47:C47"/>
    <mergeCell ref="B53:C53"/>
    <mergeCell ref="B51:C51"/>
    <mergeCell ref="B52:C52"/>
    <mergeCell ref="B48:C48"/>
    <mergeCell ref="B49:C49"/>
  </mergeCells>
  <phoneticPr fontId="3"/>
  <pageMargins left="1.5748031496062993" right="0.78740157480314965" top="0.59055118110236227" bottom="0.39370078740157483" header="0.43307086614173229" footer="0.19685039370078741"/>
  <pageSetup paperSize="8" scale="86" orientation="landscape" blackAndWhite="1" horizontalDpi="300" verticalDpi="300" r:id="rId1"/>
  <headerFooter alignWithMargins="0">
    <oddFooter>&amp;R&amp;"ＭＳ Ｐゴシック,標準"【経営改善計画書（簡易版）（H24.1改訂）】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49"/>
  <sheetViews>
    <sheetView showGridLines="0" showRowColHeaders="0" zoomScaleNormal="100" zoomScaleSheetLayoutView="85" workbookViewId="0">
      <selection activeCell="E10" sqref="E10"/>
    </sheetView>
  </sheetViews>
  <sheetFormatPr defaultRowHeight="15" x14ac:dyDescent="0.15"/>
  <cols>
    <col min="1" max="2" width="2.25" style="2" customWidth="1"/>
    <col min="3" max="3" width="6.875" style="2" customWidth="1"/>
    <col min="4" max="4" width="14.75" style="2" customWidth="1"/>
    <col min="5" max="17" width="13.5" style="2" customWidth="1"/>
    <col min="18" max="18" width="1" style="2" customWidth="1"/>
    <col min="19" max="19" width="9" style="2"/>
    <col min="20" max="20" width="9" style="2" hidden="1" customWidth="1"/>
    <col min="21" max="34" width="9" style="2" customWidth="1"/>
    <col min="35" max="16384" width="9" style="2"/>
  </cols>
  <sheetData>
    <row r="1" spans="1:34" ht="16.5" customHeight="1" x14ac:dyDescent="0.15">
      <c r="A1" s="1"/>
      <c r="B1" s="1"/>
      <c r="D1" s="20"/>
      <c r="M1" s="69"/>
      <c r="N1" s="69"/>
      <c r="O1" s="229" t="s">
        <v>25</v>
      </c>
      <c r="P1" s="467"/>
      <c r="Q1" s="468"/>
      <c r="R1" s="46"/>
      <c r="T1" s="230"/>
      <c r="U1"/>
    </row>
    <row r="2" spans="1:34" ht="16.5" customHeight="1" x14ac:dyDescent="0.15">
      <c r="A2" s="413" t="s">
        <v>121</v>
      </c>
      <c r="B2" s="414"/>
      <c r="C2" s="414"/>
      <c r="D2" s="402"/>
      <c r="E2" s="402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16.5" customHeight="1" x14ac:dyDescent="0.15">
      <c r="A3" s="414" t="s">
        <v>79</v>
      </c>
      <c r="B3" s="414"/>
      <c r="C3" s="414"/>
      <c r="D3" s="469"/>
      <c r="E3" s="469"/>
      <c r="T3">
        <f>MONTH(E8)</f>
        <v>1</v>
      </c>
      <c r="U3"/>
      <c r="W3" s="29"/>
    </row>
    <row r="4" spans="1:34" ht="18.75" x14ac:dyDescent="0.15">
      <c r="A4" s="416" t="s">
        <v>24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34" ht="18.75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8" t="s">
        <v>21</v>
      </c>
      <c r="Q5" s="68"/>
      <c r="R5" s="12"/>
    </row>
    <row r="6" spans="1:34" ht="24" hidden="1" customHeight="1" x14ac:dyDescent="0.15">
      <c r="J6" s="11"/>
      <c r="M6" s="68"/>
      <c r="N6" s="68"/>
      <c r="O6" s="68"/>
      <c r="P6" s="68"/>
      <c r="Q6" s="68"/>
      <c r="R6" s="47"/>
    </row>
    <row r="7" spans="1:34" ht="3.75" customHeight="1" x14ac:dyDescent="0.15">
      <c r="L7" s="3"/>
      <c r="M7" s="3"/>
      <c r="N7" s="3"/>
      <c r="O7" s="3"/>
      <c r="P7" s="3"/>
      <c r="Q7" s="3"/>
    </row>
    <row r="8" spans="1:34" ht="19.5" customHeight="1" x14ac:dyDescent="0.15">
      <c r="A8" s="13"/>
      <c r="B8" s="14"/>
      <c r="C8" s="15"/>
      <c r="D8" s="15"/>
      <c r="E8" s="232"/>
      <c r="F8" s="16" t="str">
        <f>IF($E$8="","",(YEAR($E$8)+1&amp;"/"&amp;$T$3&amp;"期"))</f>
        <v/>
      </c>
      <c r="G8" s="17" t="str">
        <f>IF($E$8="","",(YEAR($E$8)+2&amp;"/"&amp;$T$3&amp;"期"))</f>
        <v/>
      </c>
      <c r="H8" s="18" t="str">
        <f>IF($E$8="","",(YEAR($E$8)+3&amp;"/"&amp;$T$3&amp;"期"))</f>
        <v/>
      </c>
      <c r="I8" s="19" t="str">
        <f>IF($E$8="","",(YEAR($E$8)+4&amp;"/"&amp;$T$3&amp;"期"))</f>
        <v/>
      </c>
      <c r="J8" s="16" t="str">
        <f>IF($E$8="","",(YEAR($E$8)+5&amp;"/"&amp;$T$3&amp;"期"))</f>
        <v/>
      </c>
      <c r="K8" s="16" t="str">
        <f>IF($E$8="","",(YEAR($E$8)+6&amp;"/"&amp;$T$3&amp;"期"))</f>
        <v/>
      </c>
      <c r="L8" s="130" t="str">
        <f>IF($E$8="","",(YEAR($E$8)+7&amp;"/"&amp;$T$3&amp;"期"))</f>
        <v/>
      </c>
      <c r="M8" s="19" t="str">
        <f>IF($E$8="","",(YEAR($E$8)+8&amp;"/"&amp;$T$3&amp;"期"))</f>
        <v/>
      </c>
      <c r="N8" s="16" t="str">
        <f>IF($E$8="","",(YEAR($E$8)+9&amp;"/"&amp;$T$3&amp;"期"))</f>
        <v/>
      </c>
      <c r="O8" s="16" t="str">
        <f>IF($E$8="","",(YEAR($E$8)+10&amp;"/"&amp;$T$3&amp;"期"))</f>
        <v/>
      </c>
      <c r="P8" s="16" t="str">
        <f>IF($E$8="","",(YEAR($E$8)+11&amp;"/"&amp;$T$3&amp;"期"))</f>
        <v/>
      </c>
      <c r="Q8" s="16" t="str">
        <f>IF($E$8="","",(YEAR($E$8)+12&amp;"/"&amp;$T$3&amp;"期"))</f>
        <v/>
      </c>
      <c r="R8" s="38">
        <v>39142</v>
      </c>
      <c r="S8" s="10"/>
    </row>
    <row r="9" spans="1:34" ht="19.5" customHeight="1" thickBot="1" x14ac:dyDescent="0.2">
      <c r="A9" s="114"/>
      <c r="B9" s="115"/>
      <c r="C9" s="116"/>
      <c r="D9" s="116"/>
      <c r="E9" s="117" t="s">
        <v>0</v>
      </c>
      <c r="F9" s="117" t="s">
        <v>0</v>
      </c>
      <c r="G9" s="118" t="s">
        <v>0</v>
      </c>
      <c r="H9" s="119" t="s">
        <v>13</v>
      </c>
      <c r="I9" s="120" t="s">
        <v>10</v>
      </c>
      <c r="J9" s="117" t="s">
        <v>11</v>
      </c>
      <c r="K9" s="118" t="s">
        <v>14</v>
      </c>
      <c r="L9" s="131" t="s">
        <v>15</v>
      </c>
      <c r="M9" s="126" t="s">
        <v>26</v>
      </c>
      <c r="N9" s="117" t="s">
        <v>27</v>
      </c>
      <c r="O9" s="118" t="s">
        <v>28</v>
      </c>
      <c r="P9" s="117" t="s">
        <v>29</v>
      </c>
      <c r="Q9" s="117" t="s">
        <v>30</v>
      </c>
      <c r="R9" s="70"/>
      <c r="S9" s="10"/>
    </row>
    <row r="10" spans="1:34" ht="19.5" customHeight="1" thickTop="1" x14ac:dyDescent="0.15">
      <c r="A10" s="408" t="s">
        <v>1</v>
      </c>
      <c r="B10" s="409"/>
      <c r="C10" s="418" t="s">
        <v>2</v>
      </c>
      <c r="D10" s="419"/>
      <c r="E10" s="234"/>
      <c r="F10" s="234"/>
      <c r="G10" s="235"/>
      <c r="H10" s="236"/>
      <c r="I10" s="237"/>
      <c r="J10" s="234"/>
      <c r="K10" s="234"/>
      <c r="L10" s="238"/>
      <c r="M10" s="239"/>
      <c r="N10" s="234"/>
      <c r="O10" s="234"/>
      <c r="P10" s="234"/>
      <c r="Q10" s="234"/>
      <c r="R10" s="42"/>
      <c r="S10" s="10"/>
      <c r="W10" s="29"/>
    </row>
    <row r="11" spans="1:34" ht="19.5" hidden="1" customHeight="1" x14ac:dyDescent="0.15">
      <c r="A11" s="408"/>
      <c r="B11" s="409"/>
      <c r="C11" s="30"/>
      <c r="D11" s="31"/>
      <c r="E11" s="240"/>
      <c r="F11" s="240"/>
      <c r="G11" s="241"/>
      <c r="H11" s="242"/>
      <c r="I11" s="243"/>
      <c r="J11" s="240"/>
      <c r="K11" s="240"/>
      <c r="L11" s="244"/>
      <c r="M11" s="245"/>
      <c r="N11" s="240"/>
      <c r="O11" s="240"/>
      <c r="P11" s="240"/>
      <c r="Q11" s="240"/>
      <c r="R11" s="42"/>
      <c r="S11" s="10"/>
      <c r="W11" s="29"/>
    </row>
    <row r="12" spans="1:34" ht="19.5" customHeight="1" x14ac:dyDescent="0.15">
      <c r="A12" s="410"/>
      <c r="B12" s="409"/>
      <c r="C12" s="400" t="s">
        <v>3</v>
      </c>
      <c r="D12" s="401"/>
      <c r="E12" s="246"/>
      <c r="F12" s="246"/>
      <c r="G12" s="247"/>
      <c r="H12" s="248"/>
      <c r="I12" s="249"/>
      <c r="J12" s="246"/>
      <c r="K12" s="246"/>
      <c r="L12" s="250"/>
      <c r="M12" s="251"/>
      <c r="N12" s="246"/>
      <c r="O12" s="246"/>
      <c r="P12" s="246"/>
      <c r="Q12" s="246"/>
      <c r="R12" s="39"/>
      <c r="S12" s="10"/>
      <c r="W12" s="29" t="s">
        <v>23</v>
      </c>
    </row>
    <row r="13" spans="1:34" ht="19.5" customHeight="1" x14ac:dyDescent="0.15">
      <c r="A13" s="410"/>
      <c r="B13" s="409"/>
      <c r="C13" s="23"/>
      <c r="D13" s="24" t="s">
        <v>12</v>
      </c>
      <c r="E13" s="252"/>
      <c r="F13" s="252"/>
      <c r="G13" s="253"/>
      <c r="H13" s="254"/>
      <c r="I13" s="252"/>
      <c r="J13" s="252"/>
      <c r="K13" s="252"/>
      <c r="L13" s="255"/>
      <c r="M13" s="256"/>
      <c r="N13" s="257"/>
      <c r="O13" s="257"/>
      <c r="P13" s="257"/>
      <c r="Q13" s="257"/>
      <c r="R13" s="43" t="str">
        <f>IF(R10&gt;0,R12/R10,"")</f>
        <v/>
      </c>
      <c r="S13" s="10"/>
      <c r="W13" s="29" t="s">
        <v>22</v>
      </c>
    </row>
    <row r="14" spans="1:34" ht="19.5" customHeight="1" x14ac:dyDescent="0.15">
      <c r="A14" s="410"/>
      <c r="B14" s="409"/>
      <c r="C14" s="406" t="s">
        <v>8</v>
      </c>
      <c r="D14" s="407"/>
      <c r="E14" s="258"/>
      <c r="F14" s="258"/>
      <c r="G14" s="259"/>
      <c r="H14" s="260"/>
      <c r="I14" s="261"/>
      <c r="J14" s="258"/>
      <c r="K14" s="258"/>
      <c r="L14" s="262"/>
      <c r="M14" s="263"/>
      <c r="N14" s="258"/>
      <c r="O14" s="258"/>
      <c r="P14" s="258"/>
      <c r="Q14" s="258"/>
      <c r="R14" s="39"/>
      <c r="S14" s="10"/>
      <c r="W14" s="53"/>
    </row>
    <row r="15" spans="1:34" ht="19.5" hidden="1" customHeight="1" x14ac:dyDescent="0.15">
      <c r="A15" s="410"/>
      <c r="B15" s="409"/>
      <c r="C15" s="56"/>
      <c r="D15" s="57"/>
      <c r="E15" s="264"/>
      <c r="F15" s="264"/>
      <c r="G15" s="265"/>
      <c r="H15" s="266"/>
      <c r="I15" s="267"/>
      <c r="J15" s="264"/>
      <c r="K15" s="264"/>
      <c r="L15" s="268"/>
      <c r="M15" s="269"/>
      <c r="N15" s="264"/>
      <c r="O15" s="264"/>
      <c r="P15" s="264"/>
      <c r="Q15" s="264"/>
      <c r="R15" s="39"/>
      <c r="S15" s="10"/>
      <c r="W15" s="53"/>
    </row>
    <row r="16" spans="1:34" ht="19.5" customHeight="1" x14ac:dyDescent="0.15">
      <c r="A16" s="410"/>
      <c r="B16" s="409"/>
      <c r="C16" s="422" t="s">
        <v>4</v>
      </c>
      <c r="D16" s="423"/>
      <c r="E16" s="270"/>
      <c r="F16" s="270"/>
      <c r="G16" s="271"/>
      <c r="H16" s="272"/>
      <c r="I16" s="273"/>
      <c r="J16" s="270"/>
      <c r="K16" s="270"/>
      <c r="L16" s="274"/>
      <c r="M16" s="275"/>
      <c r="N16" s="276"/>
      <c r="O16" s="276"/>
      <c r="P16" s="276"/>
      <c r="Q16" s="276"/>
      <c r="R16" s="42"/>
      <c r="S16" s="10"/>
    </row>
    <row r="17" spans="1:19" ht="19.5" customHeight="1" x14ac:dyDescent="0.15">
      <c r="A17" s="410"/>
      <c r="B17" s="409"/>
      <c r="C17" s="4"/>
      <c r="D17" s="9" t="s">
        <v>12</v>
      </c>
      <c r="E17" s="277"/>
      <c r="F17" s="277"/>
      <c r="G17" s="278"/>
      <c r="H17" s="279"/>
      <c r="I17" s="280"/>
      <c r="J17" s="277"/>
      <c r="K17" s="277"/>
      <c r="L17" s="281"/>
      <c r="M17" s="282"/>
      <c r="N17" s="277"/>
      <c r="O17" s="277"/>
      <c r="P17" s="277"/>
      <c r="Q17" s="277"/>
      <c r="R17" s="43" t="str">
        <f>IF(R10&gt;0,R16/R10,"")</f>
        <v/>
      </c>
      <c r="S17" s="10"/>
    </row>
    <row r="18" spans="1:19" ht="19.5" customHeight="1" x14ac:dyDescent="0.15">
      <c r="A18" s="410"/>
      <c r="B18" s="409"/>
      <c r="C18" s="406" t="s">
        <v>17</v>
      </c>
      <c r="D18" s="407"/>
      <c r="E18" s="258"/>
      <c r="F18" s="258"/>
      <c r="G18" s="283"/>
      <c r="H18" s="263"/>
      <c r="I18" s="258"/>
      <c r="J18" s="258"/>
      <c r="K18" s="258"/>
      <c r="L18" s="262"/>
      <c r="M18" s="263"/>
      <c r="N18" s="258"/>
      <c r="O18" s="258"/>
      <c r="P18" s="258"/>
      <c r="Q18" s="258"/>
      <c r="R18" s="39"/>
      <c r="S18" s="10"/>
    </row>
    <row r="19" spans="1:19" ht="19.5" hidden="1" customHeight="1" x14ac:dyDescent="0.15">
      <c r="A19" s="410"/>
      <c r="B19" s="409"/>
      <c r="C19" s="58"/>
      <c r="D19" s="59"/>
      <c r="E19" s="284"/>
      <c r="F19" s="284"/>
      <c r="G19" s="285"/>
      <c r="H19" s="286"/>
      <c r="I19" s="287"/>
      <c r="J19" s="284"/>
      <c r="K19" s="284"/>
      <c r="L19" s="288"/>
      <c r="M19" s="289"/>
      <c r="N19" s="290"/>
      <c r="O19" s="290"/>
      <c r="P19" s="290"/>
      <c r="Q19" s="290"/>
      <c r="R19" s="40"/>
      <c r="S19" s="10"/>
    </row>
    <row r="20" spans="1:19" ht="19.5" hidden="1" customHeight="1" x14ac:dyDescent="0.15">
      <c r="A20" s="410"/>
      <c r="B20" s="409"/>
      <c r="C20" s="54"/>
      <c r="D20" s="55"/>
      <c r="E20" s="291"/>
      <c r="F20" s="291"/>
      <c r="G20" s="292"/>
      <c r="H20" s="293"/>
      <c r="I20" s="294"/>
      <c r="J20" s="291"/>
      <c r="K20" s="291"/>
      <c r="L20" s="295"/>
      <c r="M20" s="296"/>
      <c r="N20" s="297"/>
      <c r="O20" s="297"/>
      <c r="P20" s="297"/>
      <c r="Q20" s="297"/>
      <c r="R20" s="40"/>
      <c r="S20" s="10"/>
    </row>
    <row r="21" spans="1:19" ht="19.5" customHeight="1" x14ac:dyDescent="0.15">
      <c r="A21" s="410"/>
      <c r="B21" s="409"/>
      <c r="C21" s="422" t="s">
        <v>5</v>
      </c>
      <c r="D21" s="423"/>
      <c r="E21" s="276"/>
      <c r="F21" s="276"/>
      <c r="G21" s="298"/>
      <c r="H21" s="275"/>
      <c r="I21" s="299"/>
      <c r="J21" s="276"/>
      <c r="K21" s="276"/>
      <c r="L21" s="274"/>
      <c r="M21" s="275"/>
      <c r="N21" s="276"/>
      <c r="O21" s="276"/>
      <c r="P21" s="276"/>
      <c r="Q21" s="276"/>
      <c r="R21" s="42"/>
      <c r="S21" s="10"/>
    </row>
    <row r="22" spans="1:19" ht="19.5" customHeight="1" x14ac:dyDescent="0.15">
      <c r="A22" s="410"/>
      <c r="B22" s="409"/>
      <c r="C22" s="60"/>
      <c r="D22" s="52" t="s">
        <v>12</v>
      </c>
      <c r="E22" s="257"/>
      <c r="F22" s="257"/>
      <c r="G22" s="300"/>
      <c r="H22" s="256"/>
      <c r="I22" s="301"/>
      <c r="J22" s="257"/>
      <c r="K22" s="257"/>
      <c r="L22" s="255"/>
      <c r="M22" s="256"/>
      <c r="N22" s="257"/>
      <c r="O22" s="257"/>
      <c r="P22" s="257"/>
      <c r="Q22" s="257"/>
      <c r="R22" s="43" t="str">
        <f>IF(R10&gt;0,R21/R10,"")</f>
        <v/>
      </c>
      <c r="S22" s="10"/>
    </row>
    <row r="23" spans="1:19" ht="19.5" customHeight="1" x14ac:dyDescent="0.15">
      <c r="A23" s="410"/>
      <c r="B23" s="409"/>
      <c r="C23" s="406" t="s">
        <v>18</v>
      </c>
      <c r="D23" s="407"/>
      <c r="E23" s="258"/>
      <c r="F23" s="258"/>
      <c r="G23" s="283"/>
      <c r="H23" s="263"/>
      <c r="I23" s="258"/>
      <c r="J23" s="258"/>
      <c r="K23" s="258"/>
      <c r="L23" s="262"/>
      <c r="M23" s="263"/>
      <c r="N23" s="258"/>
      <c r="O23" s="258"/>
      <c r="P23" s="258"/>
      <c r="Q23" s="258"/>
      <c r="R23" s="39"/>
      <c r="S23" s="10"/>
    </row>
    <row r="24" spans="1:19" ht="19.5" customHeight="1" x14ac:dyDescent="0.15">
      <c r="A24" s="410"/>
      <c r="B24" s="409"/>
      <c r="C24" s="406" t="s">
        <v>19</v>
      </c>
      <c r="D24" s="407"/>
      <c r="E24" s="291"/>
      <c r="F24" s="291"/>
      <c r="G24" s="292"/>
      <c r="H24" s="293"/>
      <c r="I24" s="294"/>
      <c r="J24" s="291"/>
      <c r="K24" s="291"/>
      <c r="L24" s="302"/>
      <c r="M24" s="293"/>
      <c r="N24" s="291"/>
      <c r="O24" s="291"/>
      <c r="P24" s="291"/>
      <c r="Q24" s="291"/>
      <c r="R24" s="39"/>
      <c r="S24" s="10"/>
    </row>
    <row r="25" spans="1:19" ht="19.5" customHeight="1" x14ac:dyDescent="0.15">
      <c r="A25" s="410"/>
      <c r="B25" s="409"/>
      <c r="C25" s="406" t="s">
        <v>20</v>
      </c>
      <c r="D25" s="407"/>
      <c r="E25" s="258"/>
      <c r="F25" s="258"/>
      <c r="G25" s="283"/>
      <c r="H25" s="263"/>
      <c r="I25" s="258"/>
      <c r="J25" s="258"/>
      <c r="K25" s="258"/>
      <c r="L25" s="262"/>
      <c r="M25" s="263"/>
      <c r="N25" s="258"/>
      <c r="O25" s="258"/>
      <c r="P25" s="258"/>
      <c r="Q25" s="258"/>
      <c r="R25" s="39"/>
      <c r="S25" s="10"/>
    </row>
    <row r="26" spans="1:19" ht="19.5" hidden="1" customHeight="1" x14ac:dyDescent="0.15">
      <c r="A26" s="410"/>
      <c r="B26" s="409"/>
      <c r="C26" s="54"/>
      <c r="D26" s="55"/>
      <c r="E26" s="291"/>
      <c r="F26" s="291"/>
      <c r="G26" s="292"/>
      <c r="H26" s="293"/>
      <c r="I26" s="291"/>
      <c r="J26" s="291"/>
      <c r="K26" s="291"/>
      <c r="L26" s="295"/>
      <c r="M26" s="296"/>
      <c r="N26" s="297"/>
      <c r="O26" s="297"/>
      <c r="P26" s="297"/>
      <c r="Q26" s="297"/>
      <c r="R26" s="40"/>
      <c r="S26" s="10"/>
    </row>
    <row r="27" spans="1:19" ht="19.5" customHeight="1" x14ac:dyDescent="0.15">
      <c r="A27" s="410"/>
      <c r="B27" s="409"/>
      <c r="C27" s="420" t="s">
        <v>6</v>
      </c>
      <c r="D27" s="421"/>
      <c r="E27" s="303"/>
      <c r="F27" s="303"/>
      <c r="G27" s="304"/>
      <c r="H27" s="305"/>
      <c r="I27" s="303"/>
      <c r="J27" s="303"/>
      <c r="K27" s="303"/>
      <c r="L27" s="306"/>
      <c r="M27" s="305"/>
      <c r="N27" s="303"/>
      <c r="O27" s="303"/>
      <c r="P27" s="303"/>
      <c r="Q27" s="303"/>
      <c r="R27" s="42"/>
      <c r="S27" s="10"/>
    </row>
    <row r="28" spans="1:19" ht="19.5" customHeight="1" x14ac:dyDescent="0.15">
      <c r="A28" s="411"/>
      <c r="B28" s="412"/>
      <c r="C28" s="406" t="s">
        <v>7</v>
      </c>
      <c r="D28" s="407"/>
      <c r="E28" s="307"/>
      <c r="F28" s="307"/>
      <c r="G28" s="308"/>
      <c r="H28" s="309"/>
      <c r="I28" s="310"/>
      <c r="J28" s="307"/>
      <c r="K28" s="307"/>
      <c r="L28" s="311"/>
      <c r="M28" s="312"/>
      <c r="N28" s="307"/>
      <c r="O28" s="307"/>
      <c r="P28" s="307"/>
      <c r="Q28" s="307"/>
      <c r="R28" s="41"/>
      <c r="S28" s="10"/>
    </row>
    <row r="29" spans="1:19" ht="9" customHeight="1" x14ac:dyDescent="0.15"/>
    <row r="30" spans="1:19" ht="21" customHeight="1" x14ac:dyDescent="0.15">
      <c r="A30" s="397" t="s">
        <v>9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  <c r="R30" s="44"/>
    </row>
    <row r="31" spans="1:19" ht="21" customHeight="1" x14ac:dyDescent="0.15">
      <c r="A31" s="395" t="s">
        <v>81</v>
      </c>
      <c r="B31" s="396"/>
      <c r="C31" s="396"/>
      <c r="D31" s="396"/>
      <c r="E31" s="396"/>
      <c r="F31" s="396"/>
      <c r="G31" s="396"/>
      <c r="H31" s="125"/>
      <c r="I31" s="393" t="s">
        <v>76</v>
      </c>
      <c r="J31" s="394"/>
      <c r="K31" s="99"/>
      <c r="L31" s="99"/>
      <c r="M31" s="100"/>
      <c r="N31" s="100"/>
      <c r="O31" s="100"/>
      <c r="P31" s="393" t="s">
        <v>76</v>
      </c>
      <c r="Q31" s="394"/>
      <c r="R31" s="44"/>
    </row>
    <row r="32" spans="1:19" ht="21" customHeight="1" x14ac:dyDescent="0.15">
      <c r="A32" s="424" t="s">
        <v>82</v>
      </c>
      <c r="B32" s="425"/>
      <c r="C32" s="425"/>
      <c r="D32" s="425"/>
      <c r="E32" s="425"/>
      <c r="F32" s="425"/>
      <c r="G32" s="425"/>
      <c r="H32" s="426"/>
      <c r="I32" s="108"/>
      <c r="J32" s="102"/>
      <c r="K32" s="101" t="s">
        <v>102</v>
      </c>
      <c r="L32" s="101"/>
      <c r="M32" s="101"/>
      <c r="N32" s="101"/>
      <c r="O32" s="101"/>
      <c r="P32" s="108"/>
      <c r="Q32" s="102"/>
      <c r="R32" s="45"/>
    </row>
    <row r="33" spans="1:18" ht="21" customHeight="1" x14ac:dyDescent="0.15">
      <c r="A33" s="66"/>
      <c r="B33" s="470"/>
      <c r="C33" s="470"/>
      <c r="D33" s="470"/>
      <c r="E33" s="470"/>
      <c r="F33" s="470"/>
      <c r="G33" s="470"/>
      <c r="H33" s="471"/>
      <c r="I33" s="109"/>
      <c r="J33" s="104"/>
      <c r="K33" s="103"/>
      <c r="L33" s="103"/>
      <c r="M33" s="101"/>
      <c r="N33" s="101"/>
      <c r="O33" s="101"/>
      <c r="P33" s="109"/>
      <c r="Q33" s="104"/>
      <c r="R33" s="45"/>
    </row>
    <row r="34" spans="1:18" ht="21" customHeight="1" x14ac:dyDescent="0.15">
      <c r="A34" s="66"/>
      <c r="B34" s="470"/>
      <c r="C34" s="470"/>
      <c r="D34" s="470"/>
      <c r="E34" s="470"/>
      <c r="F34" s="470"/>
      <c r="G34" s="470"/>
      <c r="H34" s="471"/>
      <c r="I34" s="109"/>
      <c r="J34" s="104"/>
      <c r="K34" s="103"/>
      <c r="L34" s="103"/>
      <c r="M34" s="101"/>
      <c r="N34" s="101"/>
      <c r="O34" s="101"/>
      <c r="P34" s="109"/>
      <c r="Q34" s="104"/>
      <c r="R34" s="45"/>
    </row>
    <row r="35" spans="1:18" ht="21" customHeight="1" x14ac:dyDescent="0.15">
      <c r="A35" s="66"/>
      <c r="B35" s="470"/>
      <c r="C35" s="470"/>
      <c r="D35" s="470"/>
      <c r="E35" s="470"/>
      <c r="F35" s="470"/>
      <c r="G35" s="470"/>
      <c r="H35" s="471"/>
      <c r="I35" s="109"/>
      <c r="J35" s="104"/>
      <c r="K35" s="103"/>
      <c r="L35" s="103"/>
      <c r="M35" s="101"/>
      <c r="N35" s="101"/>
      <c r="O35" s="101"/>
      <c r="P35" s="109"/>
      <c r="Q35" s="104"/>
      <c r="R35" s="45"/>
    </row>
    <row r="36" spans="1:18" ht="21" customHeight="1" x14ac:dyDescent="0.15">
      <c r="A36" s="66"/>
      <c r="B36" s="472"/>
      <c r="C36" s="472"/>
      <c r="D36" s="472"/>
      <c r="E36" s="472"/>
      <c r="F36" s="472"/>
      <c r="G36" s="472"/>
      <c r="H36" s="473"/>
      <c r="I36" s="108"/>
      <c r="J36" s="102"/>
      <c r="K36" s="101"/>
      <c r="L36" s="101"/>
      <c r="M36" s="101"/>
      <c r="N36" s="101"/>
      <c r="O36" s="101"/>
      <c r="P36" s="108"/>
      <c r="Q36" s="102"/>
      <c r="R36" s="45"/>
    </row>
    <row r="37" spans="1:18" ht="21" customHeight="1" x14ac:dyDescent="0.15">
      <c r="A37" s="66"/>
      <c r="B37" s="470"/>
      <c r="C37" s="470"/>
      <c r="D37" s="470"/>
      <c r="E37" s="470"/>
      <c r="F37" s="470"/>
      <c r="G37" s="470"/>
      <c r="H37" s="471"/>
      <c r="I37" s="109"/>
      <c r="J37" s="104"/>
      <c r="K37" s="103"/>
      <c r="L37" s="103"/>
      <c r="M37" s="101"/>
      <c r="N37" s="101"/>
      <c r="O37" s="101"/>
      <c r="P37" s="109"/>
      <c r="Q37" s="104"/>
      <c r="R37" s="45"/>
    </row>
    <row r="38" spans="1:18" ht="21" customHeight="1" x14ac:dyDescent="0.15">
      <c r="A38" s="66"/>
      <c r="B38" s="470"/>
      <c r="C38" s="470"/>
      <c r="D38" s="470"/>
      <c r="E38" s="470"/>
      <c r="F38" s="470"/>
      <c r="G38" s="470"/>
      <c r="H38" s="471"/>
      <c r="I38" s="109"/>
      <c r="J38" s="104"/>
      <c r="K38" s="103"/>
      <c r="L38" s="103"/>
      <c r="M38" s="101"/>
      <c r="N38" s="101"/>
      <c r="O38" s="101"/>
      <c r="P38" s="109"/>
      <c r="Q38" s="104"/>
      <c r="R38" s="45"/>
    </row>
    <row r="39" spans="1:18" ht="21" customHeight="1" x14ac:dyDescent="0.15">
      <c r="A39" s="66"/>
      <c r="B39" s="470"/>
      <c r="C39" s="470"/>
      <c r="D39" s="470"/>
      <c r="E39" s="470"/>
      <c r="F39" s="470"/>
      <c r="G39" s="470"/>
      <c r="H39" s="471"/>
      <c r="I39" s="109"/>
      <c r="J39" s="104"/>
      <c r="K39" s="103"/>
      <c r="L39" s="103"/>
      <c r="M39" s="101"/>
      <c r="N39" s="101"/>
      <c r="O39" s="101"/>
      <c r="P39" s="109"/>
      <c r="Q39" s="104"/>
      <c r="R39" s="45"/>
    </row>
    <row r="40" spans="1:18" ht="21" customHeight="1" x14ac:dyDescent="0.15">
      <c r="A40" s="66"/>
      <c r="B40" s="472"/>
      <c r="C40" s="472"/>
      <c r="D40" s="472"/>
      <c r="E40" s="472"/>
      <c r="F40" s="472"/>
      <c r="G40" s="472"/>
      <c r="H40" s="473"/>
      <c r="I40" s="108"/>
      <c r="J40" s="102"/>
      <c r="K40" s="101"/>
      <c r="L40" s="101"/>
      <c r="M40" s="101"/>
      <c r="N40" s="101"/>
      <c r="O40" s="101"/>
      <c r="P40" s="108"/>
      <c r="Q40" s="102"/>
      <c r="R40" s="45"/>
    </row>
    <row r="41" spans="1:18" ht="21" customHeight="1" x14ac:dyDescent="0.15">
      <c r="A41" s="429" t="s">
        <v>83</v>
      </c>
      <c r="B41" s="430"/>
      <c r="C41" s="430"/>
      <c r="D41" s="430"/>
      <c r="E41" s="430"/>
      <c r="F41" s="430"/>
      <c r="G41" s="430"/>
      <c r="H41" s="431"/>
      <c r="I41" s="109"/>
      <c r="J41" s="104"/>
      <c r="K41" s="103" t="s">
        <v>84</v>
      </c>
      <c r="L41" s="103"/>
      <c r="M41" s="101"/>
      <c r="N41" s="101"/>
      <c r="O41" s="101"/>
      <c r="P41" s="109"/>
      <c r="Q41" s="104"/>
      <c r="R41" s="45"/>
    </row>
    <row r="42" spans="1:18" ht="21" customHeight="1" x14ac:dyDescent="0.15">
      <c r="A42" s="66"/>
      <c r="B42" s="470"/>
      <c r="C42" s="470"/>
      <c r="D42" s="470"/>
      <c r="E42" s="470"/>
      <c r="F42" s="470"/>
      <c r="G42" s="470"/>
      <c r="H42" s="471"/>
      <c r="I42" s="109"/>
      <c r="J42" s="104"/>
      <c r="K42" s="103"/>
      <c r="L42" s="103"/>
      <c r="M42" s="101"/>
      <c r="N42" s="101"/>
      <c r="O42" s="101"/>
      <c r="P42" s="109"/>
      <c r="Q42" s="104"/>
      <c r="R42" s="45"/>
    </row>
    <row r="43" spans="1:18" ht="21" customHeight="1" x14ac:dyDescent="0.15">
      <c r="A43" s="66"/>
      <c r="B43" s="470"/>
      <c r="C43" s="470"/>
      <c r="D43" s="470"/>
      <c r="E43" s="470"/>
      <c r="F43" s="470"/>
      <c r="G43" s="470"/>
      <c r="H43" s="471"/>
      <c r="I43" s="109"/>
      <c r="J43" s="104"/>
      <c r="K43" s="103"/>
      <c r="L43" s="103"/>
      <c r="M43" s="101"/>
      <c r="N43" s="101"/>
      <c r="O43" s="101"/>
      <c r="P43" s="109"/>
      <c r="Q43" s="104"/>
      <c r="R43" s="45"/>
    </row>
    <row r="44" spans="1:18" ht="21" customHeight="1" x14ac:dyDescent="0.15">
      <c r="A44" s="66"/>
      <c r="B44" s="472"/>
      <c r="C44" s="472"/>
      <c r="D44" s="472"/>
      <c r="E44" s="472"/>
      <c r="F44" s="472"/>
      <c r="G44" s="472"/>
      <c r="H44" s="473"/>
      <c r="I44" s="108"/>
      <c r="J44" s="102"/>
      <c r="K44" s="101"/>
      <c r="L44" s="101"/>
      <c r="M44" s="101"/>
      <c r="N44" s="101"/>
      <c r="O44" s="101"/>
      <c r="P44" s="108"/>
      <c r="Q44" s="102"/>
      <c r="R44" s="45"/>
    </row>
    <row r="45" spans="1:18" ht="21" customHeight="1" x14ac:dyDescent="0.15">
      <c r="A45" s="66"/>
      <c r="B45" s="470"/>
      <c r="C45" s="470"/>
      <c r="D45" s="470"/>
      <c r="E45" s="470"/>
      <c r="F45" s="470"/>
      <c r="G45" s="470"/>
      <c r="H45" s="471"/>
      <c r="I45" s="109"/>
      <c r="J45" s="104"/>
      <c r="K45" s="103"/>
      <c r="L45" s="103"/>
      <c r="M45" s="101"/>
      <c r="N45" s="101"/>
      <c r="O45" s="101"/>
      <c r="P45" s="109"/>
      <c r="Q45" s="104"/>
      <c r="R45" s="45"/>
    </row>
    <row r="46" spans="1:18" ht="21" customHeight="1" x14ac:dyDescent="0.15">
      <c r="A46" s="66"/>
      <c r="B46" s="470"/>
      <c r="C46" s="470"/>
      <c r="D46" s="470"/>
      <c r="E46" s="470"/>
      <c r="F46" s="470"/>
      <c r="G46" s="470"/>
      <c r="H46" s="471"/>
      <c r="I46" s="109"/>
      <c r="J46" s="104"/>
      <c r="K46" s="103"/>
      <c r="L46" s="103"/>
      <c r="M46" s="101"/>
      <c r="N46" s="101"/>
      <c r="O46" s="101"/>
      <c r="P46" s="109"/>
      <c r="Q46" s="104"/>
      <c r="R46" s="45"/>
    </row>
    <row r="47" spans="1:18" ht="21" customHeight="1" x14ac:dyDescent="0.15">
      <c r="A47" s="66"/>
      <c r="B47" s="470"/>
      <c r="C47" s="470"/>
      <c r="D47" s="470"/>
      <c r="E47" s="470"/>
      <c r="F47" s="470"/>
      <c r="G47" s="470"/>
      <c r="H47" s="471"/>
      <c r="I47" s="109"/>
      <c r="J47" s="104"/>
      <c r="K47" s="103"/>
      <c r="L47" s="103"/>
      <c r="M47" s="101"/>
      <c r="N47" s="101"/>
      <c r="O47" s="101"/>
      <c r="P47" s="109"/>
      <c r="Q47" s="104"/>
      <c r="R47" s="45"/>
    </row>
    <row r="48" spans="1:18" ht="21" customHeight="1" x14ac:dyDescent="0.15">
      <c r="A48" s="66"/>
      <c r="B48" s="470"/>
      <c r="C48" s="470"/>
      <c r="D48" s="470"/>
      <c r="E48" s="470"/>
      <c r="F48" s="470"/>
      <c r="G48" s="470"/>
      <c r="H48" s="471"/>
      <c r="I48" s="109"/>
      <c r="J48" s="104"/>
      <c r="K48" s="103"/>
      <c r="L48" s="103"/>
      <c r="M48" s="101"/>
      <c r="N48" s="101"/>
      <c r="O48" s="101"/>
      <c r="P48" s="109"/>
      <c r="Q48" s="104"/>
      <c r="R48" s="45"/>
    </row>
    <row r="49" spans="1:18" ht="21" customHeight="1" x14ac:dyDescent="0.15">
      <c r="A49" s="67"/>
      <c r="B49" s="474"/>
      <c r="C49" s="474"/>
      <c r="D49" s="474"/>
      <c r="E49" s="474"/>
      <c r="F49" s="474"/>
      <c r="G49" s="474"/>
      <c r="H49" s="475"/>
      <c r="I49" s="110"/>
      <c r="J49" s="107"/>
      <c r="K49" s="106"/>
      <c r="L49" s="106"/>
      <c r="M49" s="105"/>
      <c r="N49" s="105"/>
      <c r="O49" s="105"/>
      <c r="P49" s="110"/>
      <c r="Q49" s="107"/>
      <c r="R49" s="45"/>
    </row>
  </sheetData>
  <sheetProtection password="C76F" sheet="1" objects="1" scenarios="1"/>
  <mergeCells count="40">
    <mergeCell ref="A41:H41"/>
    <mergeCell ref="B42:H42"/>
    <mergeCell ref="B43:H43"/>
    <mergeCell ref="B44:H44"/>
    <mergeCell ref="B49:H49"/>
    <mergeCell ref="B45:H45"/>
    <mergeCell ref="B46:H46"/>
    <mergeCell ref="B47:H47"/>
    <mergeCell ref="B48:H48"/>
    <mergeCell ref="B36:H36"/>
    <mergeCell ref="B37:H37"/>
    <mergeCell ref="B38:H38"/>
    <mergeCell ref="B39:H39"/>
    <mergeCell ref="B40:H40"/>
    <mergeCell ref="A32:H32"/>
    <mergeCell ref="A31:G31"/>
    <mergeCell ref="B33:H33"/>
    <mergeCell ref="B34:H34"/>
    <mergeCell ref="B35:H35"/>
    <mergeCell ref="D2:E2"/>
    <mergeCell ref="P1:Q1"/>
    <mergeCell ref="D3:E3"/>
    <mergeCell ref="C18:D18"/>
    <mergeCell ref="A2:C2"/>
    <mergeCell ref="A3:C3"/>
    <mergeCell ref="C12:D12"/>
    <mergeCell ref="C10:D10"/>
    <mergeCell ref="C14:D14"/>
    <mergeCell ref="C16:D16"/>
    <mergeCell ref="I31:J31"/>
    <mergeCell ref="P31:Q31"/>
    <mergeCell ref="A4:R4"/>
    <mergeCell ref="C23:D23"/>
    <mergeCell ref="A10:B28"/>
    <mergeCell ref="C24:D24"/>
    <mergeCell ref="A30:Q30"/>
    <mergeCell ref="C28:D28"/>
    <mergeCell ref="C27:D27"/>
    <mergeCell ref="C21:D21"/>
    <mergeCell ref="C25:D25"/>
  </mergeCells>
  <phoneticPr fontId="3"/>
  <conditionalFormatting sqref="P1:Q1 Q5 D2:E3">
    <cfRule type="containsBlanks" dxfId="1" priority="2">
      <formula>LEN(TRIM(D1))=0</formula>
    </cfRule>
  </conditionalFormatting>
  <conditionalFormatting sqref="E8">
    <cfRule type="containsBlanks" dxfId="0" priority="1">
      <formula>LEN(TRIM(E8))=0</formula>
    </cfRule>
  </conditionalFormatting>
  <dataValidations count="1">
    <dataValidation type="list" allowBlank="1" showInputMessage="1" showErrorMessage="1" sqref="M6:Q6 Q5">
      <formula1>$W$12:$W$13</formula1>
    </dataValidation>
  </dataValidations>
  <pageMargins left="1.5748031496062993" right="0.78740157480314965" top="0.59055118110236227" bottom="0.39370078740157483" header="0.43307086614173229" footer="0.19685039370078741"/>
  <pageSetup paperSize="8" scale="91" orientation="landscape" blackAndWhite="1" horizontalDpi="300" verticalDpi="300" r:id="rId1"/>
  <headerFooter alignWithMargins="0">
    <oddFooter>&amp;R&amp;"ＭＳ Ｐゴシック,標準"【経営改善計画書（簡易版）（H24.1改訂）】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49"/>
  <sheetViews>
    <sheetView showGridLines="0" showRowColHeaders="0" zoomScaleNormal="100" zoomScaleSheetLayoutView="85" workbookViewId="0">
      <selection activeCell="S8" sqref="S8"/>
    </sheetView>
  </sheetViews>
  <sheetFormatPr defaultRowHeight="15" x14ac:dyDescent="0.15"/>
  <cols>
    <col min="1" max="2" width="2.375" style="2" customWidth="1"/>
    <col min="3" max="3" width="6.875" style="2" customWidth="1"/>
    <col min="4" max="4" width="14.75" style="2" customWidth="1"/>
    <col min="5" max="17" width="11.25" style="2" customWidth="1"/>
    <col min="18" max="18" width="1" style="2" customWidth="1"/>
    <col min="19" max="19" width="9" style="2"/>
    <col min="20" max="20" width="0" style="2" hidden="1" customWidth="1"/>
    <col min="21" max="16384" width="9" style="2"/>
  </cols>
  <sheetData>
    <row r="1" spans="1:23" ht="16.5" customHeight="1" thickBot="1" x14ac:dyDescent="0.2">
      <c r="A1" s="1"/>
      <c r="B1" s="1"/>
      <c r="D1" s="20"/>
      <c r="M1" s="69"/>
      <c r="N1" s="69"/>
      <c r="O1" s="111" t="s">
        <v>25</v>
      </c>
      <c r="P1" s="468"/>
      <c r="Q1" s="468"/>
      <c r="R1" s="46"/>
    </row>
    <row r="2" spans="1:23" ht="16.5" customHeight="1" thickTop="1" x14ac:dyDescent="0.15">
      <c r="A2" s="414" t="s">
        <v>16</v>
      </c>
      <c r="B2" s="414"/>
      <c r="C2" s="414"/>
      <c r="D2" s="491" t="s">
        <v>85</v>
      </c>
      <c r="E2" s="492"/>
    </row>
    <row r="3" spans="1:23" ht="16.5" customHeight="1" thickBot="1" x14ac:dyDescent="0.2">
      <c r="A3" s="414" t="s">
        <v>79</v>
      </c>
      <c r="B3" s="414"/>
      <c r="C3" s="414"/>
      <c r="D3" s="493" t="s">
        <v>86</v>
      </c>
      <c r="E3" s="494"/>
      <c r="T3" s="2">
        <f>MONTH(E8)</f>
        <v>4</v>
      </c>
    </row>
    <row r="4" spans="1:23" ht="19.5" thickTop="1" x14ac:dyDescent="0.15">
      <c r="A4" s="416" t="s">
        <v>24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23" ht="19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8" t="s">
        <v>21</v>
      </c>
      <c r="Q5" s="68"/>
      <c r="R5" s="12"/>
    </row>
    <row r="6" spans="1:23" ht="24" hidden="1" customHeight="1" x14ac:dyDescent="0.15">
      <c r="J6" s="11"/>
      <c r="M6" s="68"/>
      <c r="N6" s="68"/>
      <c r="O6" s="68"/>
      <c r="P6" s="68"/>
      <c r="Q6" s="68"/>
      <c r="R6" s="47"/>
    </row>
    <row r="7" spans="1:23" ht="3.75" customHeight="1" x14ac:dyDescent="0.15">
      <c r="L7" s="3"/>
      <c r="M7" s="3"/>
      <c r="N7" s="3"/>
      <c r="O7" s="3"/>
      <c r="P7" s="3"/>
      <c r="Q7" s="3"/>
    </row>
    <row r="8" spans="1:23" ht="19.5" customHeight="1" x14ac:dyDescent="0.15">
      <c r="A8" s="13"/>
      <c r="B8" s="14"/>
      <c r="C8" s="15"/>
      <c r="D8" s="15"/>
      <c r="E8" s="232">
        <v>43556</v>
      </c>
      <c r="F8" s="16" t="str">
        <f>IF($E$8="","",(YEAR($E$8)+1&amp;"/"&amp;$T$3&amp;"期"))</f>
        <v>2020/4期</v>
      </c>
      <c r="G8" s="17" t="str">
        <f>IF($E$8="","",(YEAR($E$8)+2&amp;"/"&amp;$T$3&amp;"期"))</f>
        <v>2021/4期</v>
      </c>
      <c r="H8" s="18" t="str">
        <f>IF($E$8="","",(YEAR($E$8)+3&amp;"/"&amp;$T$3&amp;"期"))</f>
        <v>2022/4期</v>
      </c>
      <c r="I8" s="19" t="str">
        <f>IF($E$8="","",(YEAR($E$8)+4&amp;"/"&amp;$T$3&amp;"期"))</f>
        <v>2023/4期</v>
      </c>
      <c r="J8" s="16" t="str">
        <f>IF($E$8="","",(YEAR($E$8)+5&amp;"/"&amp;$T$3&amp;"期"))</f>
        <v>2024/4期</v>
      </c>
      <c r="K8" s="16" t="str">
        <f>IF($E$8="","",(YEAR($E$8)+6&amp;"/"&amp;$T$3&amp;"期"))</f>
        <v>2025/4期</v>
      </c>
      <c r="L8" s="130" t="str">
        <f>IF($E$8="","",(YEAR($E$8)+7&amp;"/"&amp;$T$3&amp;"期"))</f>
        <v>2026/4期</v>
      </c>
      <c r="M8" s="19" t="str">
        <f>IF($E$8="","",(YEAR($E$8)+8&amp;"/"&amp;$T$3&amp;"期"))</f>
        <v>2027/4期</v>
      </c>
      <c r="N8" s="16" t="str">
        <f>IF($E$8="","",(YEAR($E$8)+9&amp;"/"&amp;$T$3&amp;"期"))</f>
        <v>2028/4期</v>
      </c>
      <c r="O8" s="16" t="str">
        <f>IF($E$8="","",(YEAR($E$8)+10&amp;"/"&amp;$T$3&amp;"期"))</f>
        <v>2029/4期</v>
      </c>
      <c r="P8" s="16" t="str">
        <f>IF($E$8="","",(YEAR($E$8)+11&amp;"/"&amp;$T$3&amp;"期"))</f>
        <v>2030/4期</v>
      </c>
      <c r="Q8" s="16" t="str">
        <f>IF($E$8="","",(YEAR($E$8)+12&amp;"/"&amp;$T$3&amp;"期"))</f>
        <v>2031/4期</v>
      </c>
      <c r="R8" s="38">
        <v>39142</v>
      </c>
      <c r="S8" s="10"/>
    </row>
    <row r="9" spans="1:23" ht="19.5" customHeight="1" thickBot="1" x14ac:dyDescent="0.2">
      <c r="A9" s="114"/>
      <c r="B9" s="115"/>
      <c r="C9" s="116"/>
      <c r="D9" s="116"/>
      <c r="E9" s="136" t="s">
        <v>0</v>
      </c>
      <c r="F9" s="136" t="s">
        <v>0</v>
      </c>
      <c r="G9" s="137" t="s">
        <v>0</v>
      </c>
      <c r="H9" s="138" t="s">
        <v>13</v>
      </c>
      <c r="I9" s="139" t="s">
        <v>10</v>
      </c>
      <c r="J9" s="136" t="s">
        <v>11</v>
      </c>
      <c r="K9" s="137" t="s">
        <v>14</v>
      </c>
      <c r="L9" s="140" t="s">
        <v>15</v>
      </c>
      <c r="M9" s="141" t="s">
        <v>26</v>
      </c>
      <c r="N9" s="136" t="s">
        <v>27</v>
      </c>
      <c r="O9" s="137" t="s">
        <v>28</v>
      </c>
      <c r="P9" s="136" t="s">
        <v>29</v>
      </c>
      <c r="Q9" s="136" t="s">
        <v>30</v>
      </c>
      <c r="R9" s="70"/>
      <c r="S9" s="10"/>
    </row>
    <row r="10" spans="1:23" ht="19.5" customHeight="1" thickTop="1" x14ac:dyDescent="0.15">
      <c r="A10" s="408" t="s">
        <v>1</v>
      </c>
      <c r="B10" s="409"/>
      <c r="C10" s="418" t="s">
        <v>2</v>
      </c>
      <c r="D10" s="489"/>
      <c r="E10" s="142">
        <v>660</v>
      </c>
      <c r="F10" s="143">
        <v>620</v>
      </c>
      <c r="G10" s="144">
        <v>600</v>
      </c>
      <c r="H10" s="145">
        <v>620</v>
      </c>
      <c r="I10" s="146">
        <v>630</v>
      </c>
      <c r="J10" s="143">
        <f t="shared" ref="J10:Q10" si="0">I10*0.98</f>
        <v>617.4</v>
      </c>
      <c r="K10" s="143">
        <f t="shared" si="0"/>
        <v>605.05200000000002</v>
      </c>
      <c r="L10" s="147">
        <f t="shared" si="0"/>
        <v>592.95096000000001</v>
      </c>
      <c r="M10" s="148">
        <f t="shared" si="0"/>
        <v>581.09194079999997</v>
      </c>
      <c r="N10" s="149">
        <f t="shared" si="0"/>
        <v>569.47010198399994</v>
      </c>
      <c r="O10" s="149">
        <f t="shared" si="0"/>
        <v>558.08069994431992</v>
      </c>
      <c r="P10" s="149">
        <f t="shared" si="0"/>
        <v>546.91908594543349</v>
      </c>
      <c r="Q10" s="150">
        <f t="shared" si="0"/>
        <v>535.98070422652484</v>
      </c>
      <c r="R10" s="151"/>
      <c r="S10" s="10"/>
      <c r="W10" s="29"/>
    </row>
    <row r="11" spans="1:23" ht="19.5" hidden="1" customHeight="1" x14ac:dyDescent="0.15">
      <c r="A11" s="408"/>
      <c r="B11" s="409"/>
      <c r="C11" s="30"/>
      <c r="D11" s="152"/>
      <c r="E11" s="153"/>
      <c r="F11" s="61"/>
      <c r="G11" s="62"/>
      <c r="H11" s="63"/>
      <c r="I11" s="64"/>
      <c r="J11" s="61"/>
      <c r="K11" s="61"/>
      <c r="L11" s="132"/>
      <c r="M11" s="127"/>
      <c r="N11" s="65"/>
      <c r="O11" s="65"/>
      <c r="P11" s="65"/>
      <c r="Q11" s="154"/>
      <c r="R11" s="151"/>
      <c r="S11" s="10"/>
      <c r="W11" s="29"/>
    </row>
    <row r="12" spans="1:23" ht="19.5" customHeight="1" thickBot="1" x14ac:dyDescent="0.2">
      <c r="A12" s="410"/>
      <c r="B12" s="409"/>
      <c r="C12" s="400" t="s">
        <v>3</v>
      </c>
      <c r="D12" s="488"/>
      <c r="E12" s="155">
        <v>120</v>
      </c>
      <c r="F12" s="156">
        <v>95</v>
      </c>
      <c r="G12" s="157">
        <v>83</v>
      </c>
      <c r="H12" s="158">
        <v>90</v>
      </c>
      <c r="I12" s="159">
        <v>95</v>
      </c>
      <c r="J12" s="156">
        <v>95</v>
      </c>
      <c r="K12" s="156">
        <v>93</v>
      </c>
      <c r="L12" s="160">
        <v>92</v>
      </c>
      <c r="M12" s="161">
        <v>90</v>
      </c>
      <c r="N12" s="162">
        <v>88</v>
      </c>
      <c r="O12" s="162">
        <v>86</v>
      </c>
      <c r="P12" s="162">
        <v>85</v>
      </c>
      <c r="Q12" s="163">
        <v>83</v>
      </c>
      <c r="R12" s="164"/>
      <c r="S12" s="10"/>
      <c r="W12" s="29" t="s">
        <v>23</v>
      </c>
    </row>
    <row r="13" spans="1:23" ht="19.5" customHeight="1" thickTop="1" thickBot="1" x14ac:dyDescent="0.2">
      <c r="A13" s="410"/>
      <c r="B13" s="409"/>
      <c r="C13" s="23"/>
      <c r="D13" s="24" t="s">
        <v>12</v>
      </c>
      <c r="E13" s="165">
        <f t="shared" ref="E13:Q13" si="1">E12/E10</f>
        <v>0.18181818181818182</v>
      </c>
      <c r="F13" s="165">
        <f t="shared" si="1"/>
        <v>0.15322580645161291</v>
      </c>
      <c r="G13" s="166">
        <f t="shared" si="1"/>
        <v>0.13833333333333334</v>
      </c>
      <c r="H13" s="167">
        <f t="shared" si="1"/>
        <v>0.14516129032258066</v>
      </c>
      <c r="I13" s="165">
        <f t="shared" si="1"/>
        <v>0.15079365079365079</v>
      </c>
      <c r="J13" s="165">
        <f t="shared" si="1"/>
        <v>0.15387107223841917</v>
      </c>
      <c r="K13" s="165">
        <f t="shared" si="1"/>
        <v>0.15370579718767974</v>
      </c>
      <c r="L13" s="168">
        <f t="shared" si="1"/>
        <v>0.15515617008192381</v>
      </c>
      <c r="M13" s="169">
        <f t="shared" si="1"/>
        <v>0.1548808263905628</v>
      </c>
      <c r="N13" s="170">
        <f t="shared" si="1"/>
        <v>0.15452962270260237</v>
      </c>
      <c r="O13" s="170">
        <f t="shared" si="1"/>
        <v>0.15409957737040589</v>
      </c>
      <c r="P13" s="170">
        <f t="shared" si="1"/>
        <v>0.15541604267304818</v>
      </c>
      <c r="Q13" s="170">
        <f t="shared" si="1"/>
        <v>0.1548563210307683</v>
      </c>
      <c r="R13" s="43" t="str">
        <f>IF(R10&gt;0,R12/R10,"")</f>
        <v/>
      </c>
      <c r="S13" s="10"/>
      <c r="W13" s="29" t="s">
        <v>22</v>
      </c>
    </row>
    <row r="14" spans="1:23" ht="19.5" customHeight="1" thickTop="1" thickBot="1" x14ac:dyDescent="0.2">
      <c r="A14" s="410"/>
      <c r="B14" s="409"/>
      <c r="C14" s="406" t="s">
        <v>8</v>
      </c>
      <c r="D14" s="490"/>
      <c r="E14" s="171">
        <v>90</v>
      </c>
      <c r="F14" s="172">
        <v>87</v>
      </c>
      <c r="G14" s="173">
        <v>85</v>
      </c>
      <c r="H14" s="174">
        <v>79</v>
      </c>
      <c r="I14" s="175">
        <v>71</v>
      </c>
      <c r="J14" s="172">
        <v>68</v>
      </c>
      <c r="K14" s="172">
        <v>65</v>
      </c>
      <c r="L14" s="176">
        <v>65</v>
      </c>
      <c r="M14" s="177">
        <v>63</v>
      </c>
      <c r="N14" s="178">
        <v>62</v>
      </c>
      <c r="O14" s="178">
        <v>61</v>
      </c>
      <c r="P14" s="178">
        <v>60</v>
      </c>
      <c r="Q14" s="179">
        <v>59</v>
      </c>
      <c r="R14" s="164"/>
      <c r="S14" s="10"/>
      <c r="W14" s="53"/>
    </row>
    <row r="15" spans="1:23" ht="19.5" hidden="1" customHeight="1" x14ac:dyDescent="0.15">
      <c r="A15" s="410"/>
      <c r="B15" s="409"/>
      <c r="C15" s="56"/>
      <c r="D15" s="57"/>
      <c r="E15" s="32"/>
      <c r="F15" s="32"/>
      <c r="G15" s="180"/>
      <c r="H15" s="181"/>
      <c r="I15" s="35"/>
      <c r="J15" s="32"/>
      <c r="K15" s="32"/>
      <c r="L15" s="182"/>
      <c r="M15" s="183"/>
      <c r="N15" s="184"/>
      <c r="O15" s="184"/>
      <c r="P15" s="184"/>
      <c r="Q15" s="184"/>
      <c r="R15" s="39"/>
      <c r="S15" s="10"/>
    </row>
    <row r="16" spans="1:23" ht="19.5" customHeight="1" thickTop="1" x14ac:dyDescent="0.15">
      <c r="A16" s="410"/>
      <c r="B16" s="409"/>
      <c r="C16" s="422" t="s">
        <v>4</v>
      </c>
      <c r="D16" s="423"/>
      <c r="E16" s="5">
        <f t="shared" ref="E16:Q16" si="2">+E12-E14</f>
        <v>30</v>
      </c>
      <c r="F16" s="5">
        <f t="shared" si="2"/>
        <v>8</v>
      </c>
      <c r="G16" s="6">
        <f t="shared" si="2"/>
        <v>-2</v>
      </c>
      <c r="H16" s="7">
        <f t="shared" si="2"/>
        <v>11</v>
      </c>
      <c r="I16" s="8">
        <f t="shared" si="2"/>
        <v>24</v>
      </c>
      <c r="J16" s="5">
        <f t="shared" si="2"/>
        <v>27</v>
      </c>
      <c r="K16" s="5">
        <f t="shared" si="2"/>
        <v>28</v>
      </c>
      <c r="L16" s="133">
        <f t="shared" si="2"/>
        <v>27</v>
      </c>
      <c r="M16" s="128">
        <f t="shared" si="2"/>
        <v>27</v>
      </c>
      <c r="N16" s="36">
        <f t="shared" si="2"/>
        <v>26</v>
      </c>
      <c r="O16" s="36">
        <f t="shared" si="2"/>
        <v>25</v>
      </c>
      <c r="P16" s="36">
        <f t="shared" si="2"/>
        <v>25</v>
      </c>
      <c r="Q16" s="36">
        <f t="shared" si="2"/>
        <v>24</v>
      </c>
      <c r="R16" s="42"/>
      <c r="S16" s="10"/>
    </row>
    <row r="17" spans="1:19" ht="19.5" customHeight="1" thickBot="1" x14ac:dyDescent="0.2">
      <c r="A17" s="410"/>
      <c r="B17" s="409"/>
      <c r="C17" s="4"/>
      <c r="D17" s="9" t="s">
        <v>12</v>
      </c>
      <c r="E17" s="185">
        <v>6.0606060606060608E-2</v>
      </c>
      <c r="F17" s="185">
        <v>0</v>
      </c>
      <c r="G17" s="186">
        <v>2.7419354838709678E-2</v>
      </c>
      <c r="H17" s="187">
        <v>4.0322580645161289E-2</v>
      </c>
      <c r="I17" s="188">
        <v>6.6666666666666666E-2</v>
      </c>
      <c r="J17" s="185">
        <v>8.6206896551724144E-2</v>
      </c>
      <c r="K17" s="185">
        <v>8.6206896551724144E-2</v>
      </c>
      <c r="L17" s="189">
        <v>8.6206896551724144E-2</v>
      </c>
      <c r="M17" s="190">
        <v>8.6206896551724144E-2</v>
      </c>
      <c r="N17" s="191">
        <v>8.6206896551724144E-2</v>
      </c>
      <c r="O17" s="191">
        <v>8.6206896551724144E-2</v>
      </c>
      <c r="P17" s="191">
        <v>8.6206896551724144E-2</v>
      </c>
      <c r="Q17" s="191">
        <v>8.6206896551724144E-2</v>
      </c>
      <c r="R17" s="43" t="str">
        <f>IF(R10&gt;0,R16/R10,"")</f>
        <v/>
      </c>
      <c r="S17" s="10"/>
    </row>
    <row r="18" spans="1:19" ht="19.5" customHeight="1" thickTop="1" thickBot="1" x14ac:dyDescent="0.2">
      <c r="A18" s="410"/>
      <c r="B18" s="409"/>
      <c r="C18" s="406" t="s">
        <v>17</v>
      </c>
      <c r="D18" s="490"/>
      <c r="E18" s="171">
        <v>-15</v>
      </c>
      <c r="F18" s="172">
        <v>-15</v>
      </c>
      <c r="G18" s="192">
        <v>-12</v>
      </c>
      <c r="H18" s="193">
        <v>-14</v>
      </c>
      <c r="I18" s="172">
        <v>-10</v>
      </c>
      <c r="J18" s="172">
        <v>-10</v>
      </c>
      <c r="K18" s="172">
        <v>-8</v>
      </c>
      <c r="L18" s="176">
        <v>-8</v>
      </c>
      <c r="M18" s="177">
        <v>-7</v>
      </c>
      <c r="N18" s="178">
        <v>-7</v>
      </c>
      <c r="O18" s="178">
        <v>-6</v>
      </c>
      <c r="P18" s="178">
        <v>-6</v>
      </c>
      <c r="Q18" s="179">
        <v>-5</v>
      </c>
      <c r="R18" s="164"/>
      <c r="S18" s="10"/>
    </row>
    <row r="19" spans="1:19" ht="19.5" hidden="1" customHeight="1" x14ac:dyDescent="0.15">
      <c r="A19" s="410"/>
      <c r="B19" s="409"/>
      <c r="C19" s="58"/>
      <c r="D19" s="59"/>
      <c r="E19" s="32"/>
      <c r="F19" s="32"/>
      <c r="G19" s="33"/>
      <c r="H19" s="34"/>
      <c r="I19" s="35"/>
      <c r="J19" s="32"/>
      <c r="K19" s="32"/>
      <c r="L19" s="194"/>
      <c r="M19" s="195"/>
      <c r="N19" s="196"/>
      <c r="O19" s="196"/>
      <c r="P19" s="196"/>
      <c r="Q19" s="196"/>
      <c r="R19" s="40"/>
      <c r="S19" s="10"/>
    </row>
    <row r="20" spans="1:19" ht="19.5" hidden="1" customHeight="1" x14ac:dyDescent="0.15">
      <c r="A20" s="410"/>
      <c r="B20" s="409"/>
      <c r="C20" s="54"/>
      <c r="D20" s="55"/>
      <c r="E20" s="21"/>
      <c r="F20" s="21"/>
      <c r="G20" s="27"/>
      <c r="H20" s="26"/>
      <c r="I20" s="22"/>
      <c r="J20" s="21"/>
      <c r="K20" s="21"/>
      <c r="L20" s="134"/>
      <c r="M20" s="129"/>
      <c r="N20" s="37"/>
      <c r="O20" s="37"/>
      <c r="P20" s="37"/>
      <c r="Q20" s="37"/>
      <c r="R20" s="40"/>
      <c r="S20" s="10"/>
    </row>
    <row r="21" spans="1:19" ht="19.5" customHeight="1" thickTop="1" x14ac:dyDescent="0.15">
      <c r="A21" s="410"/>
      <c r="B21" s="409"/>
      <c r="C21" s="422" t="s">
        <v>5</v>
      </c>
      <c r="D21" s="423"/>
      <c r="E21" s="48">
        <f t="shared" ref="E21:Q21" si="3">+E16+E18</f>
        <v>15</v>
      </c>
      <c r="F21" s="48">
        <f t="shared" si="3"/>
        <v>-7</v>
      </c>
      <c r="G21" s="49">
        <f t="shared" si="3"/>
        <v>-14</v>
      </c>
      <c r="H21" s="50">
        <f t="shared" si="3"/>
        <v>-3</v>
      </c>
      <c r="I21" s="51">
        <f t="shared" si="3"/>
        <v>14</v>
      </c>
      <c r="J21" s="48">
        <f t="shared" si="3"/>
        <v>17</v>
      </c>
      <c r="K21" s="48">
        <f t="shared" si="3"/>
        <v>20</v>
      </c>
      <c r="L21" s="133">
        <f t="shared" si="3"/>
        <v>19</v>
      </c>
      <c r="M21" s="128">
        <f t="shared" si="3"/>
        <v>20</v>
      </c>
      <c r="N21" s="36">
        <f t="shared" si="3"/>
        <v>19</v>
      </c>
      <c r="O21" s="36">
        <f t="shared" si="3"/>
        <v>19</v>
      </c>
      <c r="P21" s="36">
        <f t="shared" si="3"/>
        <v>19</v>
      </c>
      <c r="Q21" s="36">
        <f t="shared" si="3"/>
        <v>19</v>
      </c>
      <c r="R21" s="42"/>
      <c r="S21" s="10"/>
    </row>
    <row r="22" spans="1:19" ht="19.5" customHeight="1" thickBot="1" x14ac:dyDescent="0.2">
      <c r="A22" s="410"/>
      <c r="B22" s="409"/>
      <c r="C22" s="60"/>
      <c r="D22" s="52" t="s">
        <v>12</v>
      </c>
      <c r="E22" s="25">
        <v>3.787878787878788E-2</v>
      </c>
      <c r="F22" s="25">
        <v>-2.5000000000000001E-2</v>
      </c>
      <c r="G22" s="197">
        <v>8.0645161290322578E-3</v>
      </c>
      <c r="H22" s="198">
        <v>1.7741935483870968E-2</v>
      </c>
      <c r="I22" s="199">
        <v>0.05</v>
      </c>
      <c r="J22" s="25">
        <v>6.8965517241379309E-2</v>
      </c>
      <c r="K22" s="25">
        <v>7.2413793103448282E-2</v>
      </c>
      <c r="L22" s="200">
        <v>7.4137931034482754E-2</v>
      </c>
      <c r="M22" s="201">
        <v>7.4137931034482754E-2</v>
      </c>
      <c r="N22" s="202">
        <v>7.4137931034482754E-2</v>
      </c>
      <c r="O22" s="202">
        <v>7.4137931034482754E-2</v>
      </c>
      <c r="P22" s="202">
        <v>7.4137931034482754E-2</v>
      </c>
      <c r="Q22" s="202">
        <v>7.4137931034482754E-2</v>
      </c>
      <c r="R22" s="43" t="str">
        <f>IF(R10&gt;0,R21/R10,"")</f>
        <v/>
      </c>
      <c r="S22" s="10"/>
    </row>
    <row r="23" spans="1:19" ht="19.5" customHeight="1" thickTop="1" thickBot="1" x14ac:dyDescent="0.2">
      <c r="A23" s="410"/>
      <c r="B23" s="409"/>
      <c r="C23" s="406" t="s">
        <v>18</v>
      </c>
      <c r="D23" s="490"/>
      <c r="E23" s="171">
        <v>0</v>
      </c>
      <c r="F23" s="172">
        <v>-5</v>
      </c>
      <c r="G23" s="192">
        <v>-4</v>
      </c>
      <c r="H23" s="193">
        <v>-7</v>
      </c>
      <c r="I23" s="172">
        <v>0</v>
      </c>
      <c r="J23" s="172">
        <v>0</v>
      </c>
      <c r="K23" s="172">
        <v>0</v>
      </c>
      <c r="L23" s="176">
        <v>0</v>
      </c>
      <c r="M23" s="177">
        <v>0</v>
      </c>
      <c r="N23" s="178">
        <v>0</v>
      </c>
      <c r="O23" s="178">
        <v>0</v>
      </c>
      <c r="P23" s="178">
        <v>0</v>
      </c>
      <c r="Q23" s="179">
        <v>0</v>
      </c>
      <c r="R23" s="164"/>
      <c r="S23" s="10"/>
    </row>
    <row r="24" spans="1:19" ht="19.5" customHeight="1" thickTop="1" thickBot="1" x14ac:dyDescent="0.2">
      <c r="A24" s="410"/>
      <c r="B24" s="409"/>
      <c r="C24" s="406" t="s">
        <v>19</v>
      </c>
      <c r="D24" s="407"/>
      <c r="E24" s="32">
        <f t="shared" ref="E24:Q24" si="4">+E21+E23</f>
        <v>15</v>
      </c>
      <c r="F24" s="32">
        <f t="shared" si="4"/>
        <v>-12</v>
      </c>
      <c r="G24" s="33">
        <f t="shared" si="4"/>
        <v>-18</v>
      </c>
      <c r="H24" s="34">
        <f t="shared" si="4"/>
        <v>-10</v>
      </c>
      <c r="I24" s="35">
        <f t="shared" si="4"/>
        <v>14</v>
      </c>
      <c r="J24" s="32">
        <f t="shared" si="4"/>
        <v>17</v>
      </c>
      <c r="K24" s="32">
        <f t="shared" si="4"/>
        <v>20</v>
      </c>
      <c r="L24" s="182">
        <f t="shared" si="4"/>
        <v>19</v>
      </c>
      <c r="M24" s="183">
        <f t="shared" si="4"/>
        <v>20</v>
      </c>
      <c r="N24" s="184">
        <f t="shared" si="4"/>
        <v>19</v>
      </c>
      <c r="O24" s="184">
        <f t="shared" si="4"/>
        <v>19</v>
      </c>
      <c r="P24" s="184">
        <f t="shared" si="4"/>
        <v>19</v>
      </c>
      <c r="Q24" s="184">
        <f t="shared" si="4"/>
        <v>19</v>
      </c>
      <c r="R24" s="39"/>
      <c r="S24" s="10"/>
    </row>
    <row r="25" spans="1:19" ht="19.5" customHeight="1" thickTop="1" thickBot="1" x14ac:dyDescent="0.2">
      <c r="A25" s="410"/>
      <c r="B25" s="409"/>
      <c r="C25" s="406" t="s">
        <v>20</v>
      </c>
      <c r="D25" s="490"/>
      <c r="E25" s="171">
        <v>5</v>
      </c>
      <c r="F25" s="172">
        <v>0</v>
      </c>
      <c r="G25" s="192">
        <v>0</v>
      </c>
      <c r="H25" s="193">
        <v>0</v>
      </c>
      <c r="I25" s="172">
        <v>1</v>
      </c>
      <c r="J25" s="172">
        <v>2</v>
      </c>
      <c r="K25" s="172">
        <f t="shared" ref="K25:Q25" si="5">K24*0.4</f>
        <v>8</v>
      </c>
      <c r="L25" s="176">
        <f t="shared" si="5"/>
        <v>7.6000000000000005</v>
      </c>
      <c r="M25" s="177">
        <f t="shared" si="5"/>
        <v>8</v>
      </c>
      <c r="N25" s="178">
        <f t="shared" si="5"/>
        <v>7.6000000000000005</v>
      </c>
      <c r="O25" s="178">
        <f t="shared" si="5"/>
        <v>7.6000000000000005</v>
      </c>
      <c r="P25" s="178">
        <f t="shared" si="5"/>
        <v>7.6000000000000005</v>
      </c>
      <c r="Q25" s="179">
        <f t="shared" si="5"/>
        <v>7.6000000000000005</v>
      </c>
      <c r="R25" s="164"/>
      <c r="S25" s="10"/>
    </row>
    <row r="26" spans="1:19" ht="19.5" hidden="1" customHeight="1" x14ac:dyDescent="0.15">
      <c r="A26" s="410"/>
      <c r="B26" s="409"/>
      <c r="C26" s="54"/>
      <c r="D26" s="55"/>
      <c r="E26" s="203"/>
      <c r="F26" s="203"/>
      <c r="G26" s="204"/>
      <c r="H26" s="205"/>
      <c r="I26" s="203"/>
      <c r="J26" s="203"/>
      <c r="K26" s="203"/>
      <c r="L26" s="206"/>
      <c r="M26" s="207"/>
      <c r="N26" s="208"/>
      <c r="O26" s="208"/>
      <c r="P26" s="208"/>
      <c r="Q26" s="208"/>
      <c r="R26" s="40"/>
      <c r="S26" s="10"/>
    </row>
    <row r="27" spans="1:19" ht="19.5" customHeight="1" thickTop="1" thickBot="1" x14ac:dyDescent="0.2">
      <c r="A27" s="410"/>
      <c r="B27" s="409"/>
      <c r="C27" s="420" t="s">
        <v>6</v>
      </c>
      <c r="D27" s="421"/>
      <c r="E27" s="5">
        <f t="shared" ref="E27:Q27" si="6">+E24-E25</f>
        <v>10</v>
      </c>
      <c r="F27" s="5">
        <f t="shared" si="6"/>
        <v>-12</v>
      </c>
      <c r="G27" s="209">
        <f t="shared" si="6"/>
        <v>-18</v>
      </c>
      <c r="H27" s="210">
        <f t="shared" si="6"/>
        <v>-10</v>
      </c>
      <c r="I27" s="5">
        <f t="shared" si="6"/>
        <v>13</v>
      </c>
      <c r="J27" s="5">
        <f t="shared" si="6"/>
        <v>15</v>
      </c>
      <c r="K27" s="5">
        <f t="shared" si="6"/>
        <v>12</v>
      </c>
      <c r="L27" s="211">
        <f t="shared" si="6"/>
        <v>11.399999999999999</v>
      </c>
      <c r="M27" s="212">
        <f t="shared" si="6"/>
        <v>12</v>
      </c>
      <c r="N27" s="213">
        <f t="shared" si="6"/>
        <v>11.399999999999999</v>
      </c>
      <c r="O27" s="213">
        <f t="shared" si="6"/>
        <v>11.399999999999999</v>
      </c>
      <c r="P27" s="213">
        <f t="shared" si="6"/>
        <v>11.399999999999999</v>
      </c>
      <c r="Q27" s="213">
        <f t="shared" si="6"/>
        <v>11.399999999999999</v>
      </c>
      <c r="R27" s="42"/>
      <c r="S27" s="10"/>
    </row>
    <row r="28" spans="1:19" ht="19.5" customHeight="1" thickTop="1" thickBot="1" x14ac:dyDescent="0.2">
      <c r="A28" s="411"/>
      <c r="B28" s="412"/>
      <c r="C28" s="406" t="s">
        <v>7</v>
      </c>
      <c r="D28" s="490"/>
      <c r="E28" s="214">
        <v>18</v>
      </c>
      <c r="F28" s="215">
        <v>18</v>
      </c>
      <c r="G28" s="216">
        <v>17</v>
      </c>
      <c r="H28" s="217">
        <v>17</v>
      </c>
      <c r="I28" s="218">
        <v>16</v>
      </c>
      <c r="J28" s="215">
        <v>15</v>
      </c>
      <c r="K28" s="215">
        <v>14</v>
      </c>
      <c r="L28" s="219">
        <v>14</v>
      </c>
      <c r="M28" s="220">
        <v>12</v>
      </c>
      <c r="N28" s="221">
        <v>12</v>
      </c>
      <c r="O28" s="221">
        <v>12</v>
      </c>
      <c r="P28" s="221">
        <v>12</v>
      </c>
      <c r="Q28" s="222">
        <v>12</v>
      </c>
      <c r="R28" s="223"/>
      <c r="S28" s="10"/>
    </row>
    <row r="29" spans="1:19" ht="9" customHeight="1" thickTop="1" x14ac:dyDescent="0.15"/>
    <row r="30" spans="1:19" ht="21" customHeight="1" x14ac:dyDescent="0.15">
      <c r="A30" s="397" t="s">
        <v>77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  <c r="R30" s="44"/>
    </row>
    <row r="31" spans="1:19" ht="21" customHeight="1" x14ac:dyDescent="0.15">
      <c r="A31" s="395" t="s">
        <v>92</v>
      </c>
      <c r="B31" s="396"/>
      <c r="C31" s="396"/>
      <c r="D31" s="396"/>
      <c r="E31" s="396"/>
      <c r="F31" s="396"/>
      <c r="G31" s="396"/>
      <c r="H31" s="125"/>
      <c r="I31" s="393" t="s">
        <v>76</v>
      </c>
      <c r="J31" s="394"/>
      <c r="K31" s="99"/>
      <c r="L31" s="99"/>
      <c r="M31" s="100"/>
      <c r="N31" s="100"/>
      <c r="O31" s="100"/>
      <c r="P31" s="393" t="s">
        <v>76</v>
      </c>
      <c r="Q31" s="394"/>
      <c r="R31" s="44"/>
    </row>
    <row r="32" spans="1:19" ht="21" customHeight="1" x14ac:dyDescent="0.15">
      <c r="A32" s="424" t="s">
        <v>82</v>
      </c>
      <c r="B32" s="425"/>
      <c r="C32" s="425"/>
      <c r="D32" s="425"/>
      <c r="E32" s="425"/>
      <c r="F32" s="425"/>
      <c r="G32" s="425"/>
      <c r="H32" s="426"/>
      <c r="I32" s="484"/>
      <c r="J32" s="485"/>
      <c r="K32" s="101" t="s">
        <v>102</v>
      </c>
      <c r="L32" s="101"/>
      <c r="M32" s="101"/>
      <c r="N32" s="101"/>
      <c r="O32" s="101"/>
      <c r="P32" s="108" t="s">
        <v>96</v>
      </c>
      <c r="Q32" s="102"/>
      <c r="R32" s="45"/>
    </row>
    <row r="33" spans="1:18" ht="21" customHeight="1" x14ac:dyDescent="0.15">
      <c r="A33" s="225" t="s">
        <v>105</v>
      </c>
      <c r="B33" s="486" t="s">
        <v>109</v>
      </c>
      <c r="C33" s="486"/>
      <c r="D33" s="486"/>
      <c r="E33" s="486"/>
      <c r="F33" s="486"/>
      <c r="G33" s="486"/>
      <c r="H33" s="487"/>
      <c r="I33" s="480" t="s">
        <v>87</v>
      </c>
      <c r="J33" s="481"/>
      <c r="K33" s="440" t="s">
        <v>117</v>
      </c>
      <c r="L33" s="441"/>
      <c r="M33" s="441"/>
      <c r="N33" s="441"/>
      <c r="O33" s="442"/>
      <c r="P33" s="109" t="s">
        <v>97</v>
      </c>
      <c r="Q33" s="104"/>
      <c r="R33" s="45"/>
    </row>
    <row r="34" spans="1:18" ht="21" customHeight="1" x14ac:dyDescent="0.15">
      <c r="A34" s="226"/>
      <c r="B34" s="486" t="s">
        <v>110</v>
      </c>
      <c r="C34" s="486"/>
      <c r="D34" s="486"/>
      <c r="E34" s="486"/>
      <c r="F34" s="486"/>
      <c r="G34" s="486"/>
      <c r="H34" s="487"/>
      <c r="I34" s="480" t="s">
        <v>88</v>
      </c>
      <c r="J34" s="481"/>
      <c r="K34" s="440" t="s">
        <v>93</v>
      </c>
      <c r="L34" s="441"/>
      <c r="M34" s="441"/>
      <c r="N34" s="441"/>
      <c r="O34" s="442"/>
      <c r="P34" s="109" t="s">
        <v>98</v>
      </c>
      <c r="Q34" s="104"/>
      <c r="R34" s="45"/>
    </row>
    <row r="35" spans="1:18" ht="21" customHeight="1" x14ac:dyDescent="0.15">
      <c r="A35" s="227"/>
      <c r="B35" s="486" t="s">
        <v>118</v>
      </c>
      <c r="C35" s="486"/>
      <c r="D35" s="486"/>
      <c r="E35" s="486"/>
      <c r="F35" s="486"/>
      <c r="G35" s="486"/>
      <c r="H35" s="487"/>
      <c r="I35" s="480"/>
      <c r="J35" s="481"/>
      <c r="K35" s="440" t="s">
        <v>94</v>
      </c>
      <c r="L35" s="441"/>
      <c r="M35" s="441"/>
      <c r="N35" s="441"/>
      <c r="O35" s="442"/>
      <c r="P35" s="109" t="s">
        <v>99</v>
      </c>
      <c r="Q35" s="104"/>
      <c r="R35" s="45"/>
    </row>
    <row r="36" spans="1:18" ht="21" customHeight="1" x14ac:dyDescent="0.15">
      <c r="A36" s="227" t="s">
        <v>106</v>
      </c>
      <c r="B36" s="486" t="s">
        <v>111</v>
      </c>
      <c r="C36" s="486"/>
      <c r="D36" s="486"/>
      <c r="E36" s="486"/>
      <c r="F36" s="486"/>
      <c r="G36" s="486"/>
      <c r="H36" s="487"/>
      <c r="I36" s="484" t="s">
        <v>89</v>
      </c>
      <c r="J36" s="485"/>
      <c r="K36" s="479"/>
      <c r="L36" s="472"/>
      <c r="M36" s="472"/>
      <c r="N36" s="472"/>
      <c r="O36" s="473"/>
      <c r="P36" s="108" t="s">
        <v>100</v>
      </c>
      <c r="Q36" s="102"/>
      <c r="R36" s="45"/>
    </row>
    <row r="37" spans="1:18" ht="21" customHeight="1" x14ac:dyDescent="0.15">
      <c r="A37" s="66"/>
      <c r="B37" s="486" t="s">
        <v>119</v>
      </c>
      <c r="C37" s="486"/>
      <c r="D37" s="486"/>
      <c r="E37" s="486"/>
      <c r="F37" s="486"/>
      <c r="G37" s="486"/>
      <c r="H37" s="487"/>
      <c r="I37" s="480" t="s">
        <v>90</v>
      </c>
      <c r="J37" s="481"/>
      <c r="K37" s="440" t="s">
        <v>95</v>
      </c>
      <c r="L37" s="441"/>
      <c r="M37" s="441"/>
      <c r="N37" s="441"/>
      <c r="O37" s="442"/>
      <c r="P37" s="109" t="s">
        <v>101</v>
      </c>
      <c r="Q37" s="104"/>
      <c r="R37" s="45"/>
    </row>
    <row r="38" spans="1:18" ht="21" customHeight="1" x14ac:dyDescent="0.15">
      <c r="A38" s="66"/>
      <c r="B38" s="486"/>
      <c r="C38" s="486"/>
      <c r="D38" s="486"/>
      <c r="E38" s="486"/>
      <c r="F38" s="486"/>
      <c r="G38" s="486"/>
      <c r="H38" s="487"/>
      <c r="I38" s="480"/>
      <c r="J38" s="481"/>
      <c r="K38" s="440"/>
      <c r="L38" s="441"/>
      <c r="M38" s="441"/>
      <c r="N38" s="441"/>
      <c r="O38" s="442"/>
      <c r="P38" s="109"/>
      <c r="Q38" s="104"/>
      <c r="R38" s="45"/>
    </row>
    <row r="39" spans="1:18" ht="21" customHeight="1" x14ac:dyDescent="0.15">
      <c r="A39" s="66"/>
      <c r="B39" s="486"/>
      <c r="C39" s="486"/>
      <c r="D39" s="486"/>
      <c r="E39" s="486"/>
      <c r="F39" s="486"/>
      <c r="G39" s="486"/>
      <c r="H39" s="487"/>
      <c r="I39" s="480"/>
      <c r="J39" s="481"/>
      <c r="K39" s="440"/>
      <c r="L39" s="441"/>
      <c r="M39" s="441"/>
      <c r="N39" s="441"/>
      <c r="O39" s="442"/>
      <c r="P39" s="109"/>
      <c r="Q39" s="104"/>
      <c r="R39" s="45"/>
    </row>
    <row r="40" spans="1:18" ht="21" customHeight="1" x14ac:dyDescent="0.15">
      <c r="A40" s="66"/>
      <c r="B40" s="486"/>
      <c r="C40" s="486"/>
      <c r="D40" s="486"/>
      <c r="E40" s="486"/>
      <c r="F40" s="486"/>
      <c r="G40" s="486"/>
      <c r="H40" s="487"/>
      <c r="I40" s="484"/>
      <c r="J40" s="485"/>
      <c r="K40" s="479"/>
      <c r="L40" s="472"/>
      <c r="M40" s="472"/>
      <c r="N40" s="472"/>
      <c r="O40" s="473"/>
      <c r="P40" s="108"/>
      <c r="Q40" s="102"/>
      <c r="R40" s="45"/>
    </row>
    <row r="41" spans="1:18" ht="21" customHeight="1" x14ac:dyDescent="0.15">
      <c r="A41" s="429" t="s">
        <v>83</v>
      </c>
      <c r="B41" s="430"/>
      <c r="C41" s="430"/>
      <c r="D41" s="430"/>
      <c r="E41" s="430"/>
      <c r="F41" s="430"/>
      <c r="G41" s="430"/>
      <c r="H41" s="431"/>
      <c r="I41" s="480"/>
      <c r="J41" s="481"/>
      <c r="K41" s="103" t="s">
        <v>84</v>
      </c>
      <c r="L41" s="103"/>
      <c r="M41" s="101"/>
      <c r="N41" s="101"/>
      <c r="O41" s="101"/>
      <c r="P41" s="109"/>
      <c r="Q41" s="104"/>
      <c r="R41" s="45"/>
    </row>
    <row r="42" spans="1:18" ht="21" customHeight="1" x14ac:dyDescent="0.15">
      <c r="A42" s="225" t="s">
        <v>107</v>
      </c>
      <c r="B42" s="441" t="s">
        <v>112</v>
      </c>
      <c r="C42" s="441"/>
      <c r="D42" s="441"/>
      <c r="E42" s="441"/>
      <c r="F42" s="441"/>
      <c r="G42" s="441"/>
      <c r="H42" s="442"/>
      <c r="I42" s="480"/>
      <c r="J42" s="481"/>
      <c r="K42" s="440" t="s">
        <v>113</v>
      </c>
      <c r="L42" s="441"/>
      <c r="M42" s="441"/>
      <c r="N42" s="441"/>
      <c r="O42" s="442"/>
      <c r="P42" s="109"/>
      <c r="Q42" s="104"/>
      <c r="R42" s="45"/>
    </row>
    <row r="43" spans="1:18" ht="21" customHeight="1" x14ac:dyDescent="0.15">
      <c r="A43" s="226"/>
      <c r="B43" s="441" t="s">
        <v>116</v>
      </c>
      <c r="C43" s="441"/>
      <c r="D43" s="441"/>
      <c r="E43" s="441"/>
      <c r="F43" s="441"/>
      <c r="G43" s="441"/>
      <c r="H43" s="442"/>
      <c r="I43" s="480"/>
      <c r="J43" s="481"/>
      <c r="K43" s="440" t="s">
        <v>114</v>
      </c>
      <c r="L43" s="441"/>
      <c r="M43" s="441"/>
      <c r="N43" s="441"/>
      <c r="O43" s="442"/>
      <c r="P43" s="109"/>
      <c r="Q43" s="104"/>
      <c r="R43" s="45"/>
    </row>
    <row r="44" spans="1:18" ht="21" customHeight="1" x14ac:dyDescent="0.15">
      <c r="A44" s="227" t="s">
        <v>108</v>
      </c>
      <c r="B44" s="441" t="s">
        <v>91</v>
      </c>
      <c r="C44" s="441"/>
      <c r="D44" s="441"/>
      <c r="E44" s="441"/>
      <c r="F44" s="441"/>
      <c r="G44" s="441"/>
      <c r="H44" s="442"/>
      <c r="I44" s="484"/>
      <c r="J44" s="485"/>
      <c r="K44" s="479" t="s">
        <v>115</v>
      </c>
      <c r="L44" s="472"/>
      <c r="M44" s="472"/>
      <c r="N44" s="472"/>
      <c r="O44" s="473"/>
      <c r="P44" s="108"/>
      <c r="Q44" s="102"/>
      <c r="R44" s="45"/>
    </row>
    <row r="45" spans="1:18" ht="21" customHeight="1" x14ac:dyDescent="0.15">
      <c r="A45" s="66"/>
      <c r="B45" s="441"/>
      <c r="C45" s="441"/>
      <c r="D45" s="441"/>
      <c r="E45" s="441"/>
      <c r="F45" s="441"/>
      <c r="G45" s="441"/>
      <c r="H45" s="442"/>
      <c r="I45" s="480"/>
      <c r="J45" s="481"/>
      <c r="K45" s="440"/>
      <c r="L45" s="441"/>
      <c r="M45" s="441"/>
      <c r="N45" s="441"/>
      <c r="O45" s="442"/>
      <c r="P45" s="109"/>
      <c r="Q45" s="104"/>
      <c r="R45" s="45"/>
    </row>
    <row r="46" spans="1:18" ht="21" customHeight="1" x14ac:dyDescent="0.15">
      <c r="A46" s="66"/>
      <c r="B46" s="441"/>
      <c r="C46" s="441"/>
      <c r="D46" s="441"/>
      <c r="E46" s="441"/>
      <c r="F46" s="441"/>
      <c r="G46" s="441"/>
      <c r="H46" s="442"/>
      <c r="I46" s="480"/>
      <c r="J46" s="481"/>
      <c r="K46" s="440"/>
      <c r="L46" s="441"/>
      <c r="M46" s="441"/>
      <c r="N46" s="441"/>
      <c r="O46" s="442"/>
      <c r="P46" s="109"/>
      <c r="Q46" s="104"/>
      <c r="R46" s="45"/>
    </row>
    <row r="47" spans="1:18" ht="21" customHeight="1" x14ac:dyDescent="0.15">
      <c r="A47" s="66"/>
      <c r="B47" s="441"/>
      <c r="C47" s="441"/>
      <c r="D47" s="441"/>
      <c r="E47" s="441"/>
      <c r="F47" s="441"/>
      <c r="G47" s="441"/>
      <c r="H47" s="442"/>
      <c r="I47" s="480"/>
      <c r="J47" s="481"/>
      <c r="K47" s="440"/>
      <c r="L47" s="441"/>
      <c r="M47" s="441"/>
      <c r="N47" s="441"/>
      <c r="O47" s="442"/>
      <c r="P47" s="109"/>
      <c r="Q47" s="104"/>
      <c r="R47" s="45"/>
    </row>
    <row r="48" spans="1:18" ht="21" customHeight="1" x14ac:dyDescent="0.15">
      <c r="A48" s="66"/>
      <c r="B48" s="441"/>
      <c r="C48" s="441"/>
      <c r="D48" s="441"/>
      <c r="E48" s="441"/>
      <c r="F48" s="441"/>
      <c r="G48" s="441"/>
      <c r="H48" s="442"/>
      <c r="I48" s="480"/>
      <c r="J48" s="481"/>
      <c r="K48" s="440"/>
      <c r="L48" s="441"/>
      <c r="M48" s="441"/>
      <c r="N48" s="441"/>
      <c r="O48" s="442"/>
      <c r="P48" s="109"/>
      <c r="Q48" s="104"/>
      <c r="R48" s="45"/>
    </row>
    <row r="49" spans="1:18" ht="21" customHeight="1" x14ac:dyDescent="0.15">
      <c r="A49" s="67"/>
      <c r="B49" s="477"/>
      <c r="C49" s="477"/>
      <c r="D49" s="477"/>
      <c r="E49" s="477"/>
      <c r="F49" s="477"/>
      <c r="G49" s="477"/>
      <c r="H49" s="478"/>
      <c r="I49" s="482"/>
      <c r="J49" s="483"/>
      <c r="K49" s="476"/>
      <c r="L49" s="477"/>
      <c r="M49" s="477"/>
      <c r="N49" s="477"/>
      <c r="O49" s="478"/>
      <c r="P49" s="110"/>
      <c r="Q49" s="107"/>
      <c r="R49" s="45"/>
    </row>
  </sheetData>
  <sheetProtection sheet="1" objects="1" scenarios="1"/>
  <mergeCells count="74">
    <mergeCell ref="A4:R4"/>
    <mergeCell ref="C23:D23"/>
    <mergeCell ref="D2:E2"/>
    <mergeCell ref="P1:Q1"/>
    <mergeCell ref="D3:E3"/>
    <mergeCell ref="C18:D18"/>
    <mergeCell ref="A10:B28"/>
    <mergeCell ref="C24:D24"/>
    <mergeCell ref="A2:C2"/>
    <mergeCell ref="A3:C3"/>
    <mergeCell ref="A30:Q30"/>
    <mergeCell ref="C12:D12"/>
    <mergeCell ref="C10:D10"/>
    <mergeCell ref="C14:D14"/>
    <mergeCell ref="C28:D28"/>
    <mergeCell ref="C27:D27"/>
    <mergeCell ref="C21:D21"/>
    <mergeCell ref="C16:D16"/>
    <mergeCell ref="C25:D25"/>
    <mergeCell ref="B35:H35"/>
    <mergeCell ref="B36:H36"/>
    <mergeCell ref="P31:Q31"/>
    <mergeCell ref="I31:J31"/>
    <mergeCell ref="A31:G31"/>
    <mergeCell ref="A32:H32"/>
    <mergeCell ref="B33:H33"/>
    <mergeCell ref="B34:H34"/>
    <mergeCell ref="I32:J32"/>
    <mergeCell ref="I33:J33"/>
    <mergeCell ref="B48:H48"/>
    <mergeCell ref="B49:H49"/>
    <mergeCell ref="B42:H42"/>
    <mergeCell ref="B43:H43"/>
    <mergeCell ref="B44:H44"/>
    <mergeCell ref="B45:H45"/>
    <mergeCell ref="A41:H41"/>
    <mergeCell ref="B46:H46"/>
    <mergeCell ref="B47:H47"/>
    <mergeCell ref="B37:H37"/>
    <mergeCell ref="B38:H38"/>
    <mergeCell ref="B39:H39"/>
    <mergeCell ref="B40:H40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K37:O37"/>
    <mergeCell ref="K38:O38"/>
    <mergeCell ref="K39:O39"/>
    <mergeCell ref="K40:O40"/>
    <mergeCell ref="K33:O33"/>
    <mergeCell ref="K34:O34"/>
    <mergeCell ref="K35:O35"/>
    <mergeCell ref="K36:O36"/>
    <mergeCell ref="K46:O46"/>
    <mergeCell ref="K47:O47"/>
    <mergeCell ref="K48:O48"/>
    <mergeCell ref="K49:O49"/>
    <mergeCell ref="K42:O42"/>
    <mergeCell ref="K43:O43"/>
    <mergeCell ref="K44:O44"/>
    <mergeCell ref="K45:O45"/>
  </mergeCells>
  <phoneticPr fontId="3"/>
  <dataValidations count="1">
    <dataValidation type="list" allowBlank="1" showInputMessage="1" showErrorMessage="1" sqref="M6:Q6 Q5">
      <formula1>$W$12:$W$13</formula1>
    </dataValidation>
  </dataValidations>
  <pageMargins left="1.5748031496062993" right="0.78740157480314965" top="0.59055118110236227" bottom="0.39370078740157483" header="0.43307086614173229" footer="0.19685039370078741"/>
  <pageSetup paperSize="8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1C637C04E07C4D9196E2262DAD4E14" ma:contentTypeVersion="1" ma:contentTypeDescription="新しいドキュメントを作成します。" ma:contentTypeScope="" ma:versionID="b8cd9daa91d75b184bd16a64f817e93c">
  <xsd:schema xmlns:xsd="http://www.w3.org/2001/XMLSchema" xmlns:xs="http://www.w3.org/2001/XMLSchema" xmlns:p="http://schemas.microsoft.com/office/2006/metadata/properties" xmlns:ns2="4C846705-5B56-459E-9B6B-CFA21A639728" targetNamespace="http://schemas.microsoft.com/office/2006/metadata/properties" ma:root="true" ma:fieldsID="2ba2abb609de34d5e3409a32e85aadef" ns2:_="">
    <xsd:import namespace="4C846705-5B56-459E-9B6B-CFA21A639728"/>
    <xsd:element name="properties">
      <xsd:complexType>
        <xsd:sequence>
          <xsd:element name="documentManagement">
            <xsd:complexType>
              <xsd:all>
                <xsd:element ref="ns2:PortalDocTyp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46705-5B56-459E-9B6B-CFA21A639728" elementFormDefault="qualified">
    <xsd:import namespace="http://schemas.microsoft.com/office/2006/documentManagement/types"/>
    <xsd:import namespace="http://schemas.microsoft.com/office/infopath/2007/PartnerControls"/>
    <xsd:element name="PortalDocTypes" ma:index="9" nillable="true" ma:displayName="文書種別" ma:default="書式" ma:format="Dropdown" ma:hidden="true" ma:internalName="PortalDocTypes" ma:readOnly="false">
      <xsd:simpleType>
        <xsd:restriction base="dms:Choice">
          <xsd:enumeration value="書式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DocTypes xmlns="4C846705-5B56-459E-9B6B-CFA21A639728">書式</PortalDocTypes>
  </documentManagement>
</p:properties>
</file>

<file path=customXml/itemProps1.xml><?xml version="1.0" encoding="utf-8"?>
<ds:datastoreItem xmlns:ds="http://schemas.openxmlformats.org/officeDocument/2006/customXml" ds:itemID="{DC87D4EF-4BB3-4A33-98B4-435B6C385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E565C-F3CA-4CBC-B1F1-DF007F2B8F1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FB7410D-0712-4225-A90D-FE392ABD2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846705-5B56-459E-9B6B-CFA21A639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8BB8DE-9FEA-4377-B7A1-7C29F7738331}">
  <ds:schemaRefs>
    <ds:schemaRef ds:uri="4C846705-5B56-459E-9B6B-CFA21A639728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経営改善計画書（簡易版）</vt:lpstr>
      <vt:lpstr>補助シート（科目内訳）</vt:lpstr>
      <vt:lpstr>経営改善計画書（簡易版） 計算式なし</vt:lpstr>
      <vt:lpstr>経営改善計画書（簡易版）【作成例】</vt:lpstr>
      <vt:lpstr>'経営改善計画書（簡易版）'!Print_Area</vt:lpstr>
      <vt:lpstr>'経営改善計画書（簡易版） 計算式なし'!Print_Area</vt:lpstr>
      <vt:lpstr>'経営改善計画書（簡易版）【作成例】'!Print_Area</vt:lpstr>
      <vt:lpstr>'補助シート（科目内訳）'!Print_Area</vt:lpstr>
      <vt:lpstr>'補助シート（科目内訳）'!売上原価</vt:lpstr>
      <vt:lpstr>'補助シート（科目内訳）'!販管費</vt:lpstr>
    </vt:vector>
  </TitlesOfParts>
  <Company>システム部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 経営改善計画書＜簡易版＞（１０ヵ年計画）</dc:title>
  <dc:creator>㈱北洋銀行</dc:creator>
  <cp:lastModifiedBy>藤田 智</cp:lastModifiedBy>
  <cp:lastPrinted>2016-05-11T00:48:48Z</cp:lastPrinted>
  <dcterms:created xsi:type="dcterms:W3CDTF">2008-07-14T01:17:55Z</dcterms:created>
  <dcterms:modified xsi:type="dcterms:W3CDTF">2023-09-27T05:11:00Z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システム アカウント</vt:lpwstr>
  </property>
  <property fmtid="{D5CDD505-2E9C-101B-9397-08002B2CF9AE}" pid="3" name="display_urn:schemas-microsoft-com:office:office#Author">
    <vt:lpwstr>システム アカウント</vt:lpwstr>
  </property>
</Properties>
</file>